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didemo.sharepoint.com/Shared Documents/CE21/Documents/"/>
    </mc:Choice>
  </mc:AlternateContent>
  <xr:revisionPtr revIDLastSave="0" documentId="8_{46EDB873-F450-428B-A199-5BB00C24AA31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Monthly C-Suite Report Sample" sheetId="1" r:id="rId1"/>
    <sheet name="Quarterly Report Sample" sheetId="2" r:id="rId2"/>
    <sheet name="Annual Report Sample" sheetId="3" r:id="rId3"/>
    <sheet name="Annual Data Sample Charts" sheetId="4" r:id="rId4"/>
    <sheet name="Sample Error Rates by Account" sheetId="5" r:id="rId5"/>
  </sheets>
  <definedNames>
    <definedName name="_xlnm.Print_Area" localSheetId="2">'Annual Report Sample'!$A$1:$K$23</definedName>
    <definedName name="_xlnm.Print_Area" localSheetId="0">'Monthly C-Suite Report Sample'!$A$1:$G$18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3" l="1"/>
  <c r="E40" i="3"/>
  <c r="D40" i="3"/>
  <c r="C40" i="3"/>
  <c r="B40" i="3"/>
  <c r="I38" i="3"/>
  <c r="H38" i="3"/>
  <c r="G38" i="3"/>
  <c r="J38" i="3" s="1"/>
  <c r="I37" i="3"/>
  <c r="H37" i="3"/>
  <c r="G37" i="3"/>
  <c r="J37" i="3" s="1"/>
  <c r="I36" i="3"/>
  <c r="H36" i="3"/>
  <c r="G36" i="3"/>
  <c r="J36" i="3" s="1"/>
  <c r="I35" i="3"/>
  <c r="H35" i="3"/>
  <c r="G35" i="3"/>
  <c r="J35" i="3" s="1"/>
  <c r="I34" i="3"/>
  <c r="H34" i="3"/>
  <c r="G34" i="3"/>
  <c r="J34" i="3" s="1"/>
  <c r="I33" i="3"/>
  <c r="H33" i="3"/>
  <c r="G33" i="3"/>
  <c r="J33" i="3" s="1"/>
  <c r="I32" i="3"/>
  <c r="H32" i="3"/>
  <c r="G32" i="3"/>
  <c r="J32" i="3" s="1"/>
  <c r="I31" i="3"/>
  <c r="H31" i="3"/>
  <c r="G31" i="3"/>
  <c r="J31" i="3" s="1"/>
  <c r="I30" i="3"/>
  <c r="H30" i="3"/>
  <c r="G30" i="3"/>
  <c r="J30" i="3" s="1"/>
  <c r="I29" i="3"/>
  <c r="H29" i="3"/>
  <c r="G29" i="3"/>
  <c r="J29" i="3" s="1"/>
  <c r="I28" i="3"/>
  <c r="H28" i="3"/>
  <c r="G28" i="3"/>
  <c r="J28" i="3" s="1"/>
  <c r="I27" i="3"/>
  <c r="H27" i="3"/>
  <c r="G27" i="3"/>
  <c r="F29" i="2"/>
  <c r="E29" i="2"/>
  <c r="D29" i="2"/>
  <c r="H29" i="2" s="1"/>
  <c r="C29" i="2"/>
  <c r="B29" i="2"/>
  <c r="H27" i="2"/>
  <c r="G27" i="2"/>
  <c r="I27" i="2" s="1"/>
  <c r="H26" i="2"/>
  <c r="G26" i="2"/>
  <c r="I26" i="2"/>
  <c r="H25" i="2"/>
  <c r="G25" i="2"/>
  <c r="I25" i="2" s="1"/>
  <c r="H24" i="2"/>
  <c r="G24" i="2"/>
  <c r="I24" i="2" s="1"/>
  <c r="H23" i="2"/>
  <c r="G23" i="2"/>
  <c r="I23" i="2" s="1"/>
  <c r="F39" i="4"/>
  <c r="E39" i="4"/>
  <c r="I39" i="4" s="1"/>
  <c r="D39" i="4"/>
  <c r="H39" i="4" s="1"/>
  <c r="C39" i="4"/>
  <c r="B39" i="4"/>
  <c r="F12" i="1"/>
  <c r="B12" i="1"/>
  <c r="G17" i="1"/>
  <c r="G18" i="1"/>
  <c r="G15" i="1"/>
  <c r="G13" i="1"/>
  <c r="G11" i="1"/>
  <c r="G10" i="1"/>
  <c r="G9" i="1"/>
  <c r="G8" i="1"/>
  <c r="C17" i="1"/>
  <c r="C18" i="1"/>
  <c r="C15" i="1"/>
  <c r="C13" i="1"/>
  <c r="C11" i="1"/>
  <c r="C10" i="1"/>
  <c r="C9" i="1"/>
  <c r="C8" i="1"/>
  <c r="J39" i="4"/>
  <c r="G39" i="4"/>
  <c r="G40" i="3" l="1"/>
  <c r="J40" i="3" s="1"/>
  <c r="H40" i="3"/>
  <c r="I40" i="3"/>
  <c r="G29" i="2"/>
  <c r="I29" i="2" s="1"/>
  <c r="J27" i="3"/>
</calcChain>
</file>

<file path=xl/sharedStrings.xml><?xml version="1.0" encoding="utf-8"?>
<sst xmlns="http://schemas.openxmlformats.org/spreadsheetml/2006/main" count="224" uniqueCount="150">
  <si>
    <t>Resident/PA/NP</t>
  </si>
  <si>
    <t>Fellow</t>
  </si>
  <si>
    <t>Attending Physician</t>
  </si>
  <si>
    <t>Attending Attestations</t>
  </si>
  <si>
    <t>%</t>
  </si>
  <si>
    <t>Dec #</t>
  </si>
  <si>
    <t>Jan #</t>
  </si>
  <si>
    <t>Editing (Document Integrity)</t>
  </si>
  <si>
    <t>Number of documents with Issues</t>
  </si>
  <si>
    <t>Legal/Disclaimer</t>
  </si>
  <si>
    <t>Critical/Risk (Patient Care)</t>
  </si>
  <si>
    <t xml:space="preserve">Billing </t>
  </si>
  <si>
    <t>Total # of Documents Reviewed by Clinician Group</t>
  </si>
  <si>
    <t xml:space="preserve">TOTAL </t>
  </si>
  <si>
    <t>Quality Assessment for (Individual or Group)</t>
  </si>
  <si>
    <t>Quarterly Dates</t>
  </si>
  <si>
    <t>Physician</t>
  </si>
  <si>
    <t>Total
Reports Dictated</t>
  </si>
  <si>
    <t>Percent of Reports 
Self-edited by Physician</t>
  </si>
  <si>
    <t>Reports Reviewed by QA/Transcription</t>
  </si>
  <si>
    <t>Error Rate
of 
Critical Errors</t>
  </si>
  <si>
    <t>Total Error Rate Critical &amp; 
Non-Critical</t>
  </si>
  <si>
    <t>Total Reports
Reviewed</t>
  </si>
  <si>
    <r>
      <t xml:space="preserve">Reports 
with Critical Errors </t>
    </r>
    <r>
      <rPr>
        <i/>
        <sz val="11"/>
        <rFont val="Arial"/>
        <family val="2"/>
      </rPr>
      <t>*</t>
    </r>
  </si>
  <si>
    <r>
      <t xml:space="preserve">Reports with Non-Critical Errors </t>
    </r>
    <r>
      <rPr>
        <i/>
        <sz val="11"/>
        <rFont val="Arial"/>
        <family val="2"/>
      </rPr>
      <t>**</t>
    </r>
  </si>
  <si>
    <t>Total Reports with Errors Critical &amp; 
Non-Critical</t>
  </si>
  <si>
    <t>Physician 1</t>
  </si>
  <si>
    <t>Physician 2</t>
  </si>
  <si>
    <t>Physician 3</t>
  </si>
  <si>
    <t>Physician 4</t>
  </si>
  <si>
    <t>Physician 5</t>
  </si>
  <si>
    <t>Total</t>
  </si>
  <si>
    <t>** Non-critical Errors - Edits will not be made to grammar, punctuation, and/or sentence structure errors that do not compromise patient care.</t>
  </si>
  <si>
    <t>Total number of reports with both critical and non-critical errors</t>
  </si>
  <si>
    <t>Definitions →</t>
  </si>
  <si>
    <t>Data from dictation or transcription logs</t>
  </si>
  <si>
    <t>Number of reports reviewed by QA or transcription</t>
  </si>
  <si>
    <t>Number of reports edited due to content errors or omissions that may compromise patient care, pose risk management issues, or affect reimbursement</t>
  </si>
  <si>
    <t>Percentage of reports edited as measured against the total number of reports reviewed</t>
  </si>
  <si>
    <t>Percentage of reports edited and not edited as measured against the total number of reports reviewed</t>
  </si>
  <si>
    <t>Quality Assessment for (Specialty/Group)</t>
  </si>
  <si>
    <t>January - December</t>
  </si>
  <si>
    <t xml:space="preserve">Month 
</t>
  </si>
  <si>
    <t>Percent of Reports Self-Edited by Physicians</t>
  </si>
  <si>
    <t>Reports Reviewed By QA/Transcription</t>
  </si>
  <si>
    <t>Error Rate 
of 
Critical Errors</t>
  </si>
  <si>
    <t>Error Rate 
of 
Non-Critical Errors</t>
  </si>
  <si>
    <r>
      <t xml:space="preserve">Total Error Rate Critical &amp; 
Non-Critical
</t>
    </r>
    <r>
      <rPr>
        <b/>
        <i/>
        <sz val="10"/>
        <rFont val="Arial"/>
        <family val="2"/>
      </rPr>
      <t>(Current Year)</t>
    </r>
  </si>
  <si>
    <r>
      <t xml:space="preserve">Total Error Rate Critical &amp; 
Non-Critical
</t>
    </r>
    <r>
      <rPr>
        <b/>
        <i/>
        <sz val="10"/>
        <rFont val="Arial"/>
        <family val="2"/>
      </rPr>
      <t>(Previous Year)</t>
    </r>
  </si>
  <si>
    <t>Total Reports Reviewed</t>
  </si>
  <si>
    <t>Reports 
with 
Critical Errors *</t>
  </si>
  <si>
    <t>Reports with 
Non-Critical Errors **</t>
  </si>
  <si>
    <t>Total Reports 
with Errors
Critical &amp; 
Non-Critical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</si>
  <si>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</si>
  <si>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</si>
  <si>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</si>
  <si>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</si>
  <si>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</si>
  <si>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</si>
  <si>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</si>
  <si>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</si>
  <si>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</si>
  <si>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</si>
  <si>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</si>
  <si>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</si>
  <si>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</si>
  <si>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r>
      <t xml:space="preserve">Number of reports </t>
    </r>
    <r>
      <rPr>
        <b/>
        <sz val="9"/>
        <color indexed="23"/>
        <rFont val="Calibri"/>
        <family val="2"/>
      </rPr>
      <t>not</t>
    </r>
    <r>
      <rPr>
        <i/>
        <sz val="9"/>
        <color indexed="23"/>
        <rFont val="Calibri"/>
        <family val="2"/>
      </rPr>
      <t xml:space="preserve"> edited with identifiable errors that do not compromise patient care</t>
    </r>
  </si>
  <si>
    <r>
      <t xml:space="preserve">Number of reports </t>
    </r>
    <r>
      <rPr>
        <b/>
        <sz val="9"/>
        <color indexed="23"/>
        <rFont val="Calibri"/>
        <family val="2"/>
      </rPr>
      <t xml:space="preserve">not </t>
    </r>
    <r>
      <rPr>
        <i/>
        <sz val="9"/>
        <color indexed="23"/>
        <rFont val="Calibri"/>
        <family val="2"/>
      </rPr>
      <t>edited with identifiable errors that do not compromise patient care</t>
    </r>
  </si>
  <si>
    <r>
      <t xml:space="preserve">Percentage of reports </t>
    </r>
    <r>
      <rPr>
        <b/>
        <sz val="9"/>
        <color indexed="23"/>
        <rFont val="Calibri"/>
        <family val="2"/>
      </rPr>
      <t xml:space="preserve">edited </t>
    </r>
    <r>
      <rPr>
        <i/>
        <sz val="9"/>
        <color indexed="23"/>
        <rFont val="Calibri"/>
        <family val="2"/>
      </rPr>
      <t>as measured against the total number of reports reviewed</t>
    </r>
  </si>
  <si>
    <r>
      <t xml:space="preserve">Percentage of reports </t>
    </r>
    <r>
      <rPr>
        <b/>
        <sz val="9"/>
        <color indexed="23"/>
        <rFont val="Calibri"/>
        <family val="2"/>
      </rPr>
      <t>edited and not edited</t>
    </r>
    <r>
      <rPr>
        <i/>
        <sz val="9"/>
        <color indexed="23"/>
        <rFont val="Calibri"/>
        <family val="2"/>
      </rPr>
      <t xml:space="preserve"> as measured against the total number of reports reviewed</t>
    </r>
  </si>
  <si>
    <r>
      <t xml:space="preserve">Number of reports </t>
    </r>
    <r>
      <rPr>
        <b/>
        <sz val="9"/>
        <color indexed="23"/>
        <rFont val="Calibri"/>
        <family val="2"/>
      </rPr>
      <t>edited</t>
    </r>
    <r>
      <rPr>
        <i/>
        <sz val="9"/>
        <color indexed="23"/>
        <rFont val="Calibri"/>
        <family val="2"/>
      </rPr>
      <t xml:space="preserve"> due to content errors or omissions that may compromise patient care, pose risk management issues, or affect reimbursement</t>
    </r>
  </si>
  <si>
    <t>Percentage of reports edited and not edited as measured against the total number of reports reviewed in the current year.</t>
  </si>
  <si>
    <t>Percentage of reports edited and not edited as measured against the total number of reports reviewed in the prior year.</t>
  </si>
  <si>
    <t>Year - Month</t>
  </si>
  <si>
    <t>Job Count</t>
  </si>
  <si>
    <t>Critical Error Jobs</t>
  </si>
  <si>
    <t>Non-Critical  Error Jobs</t>
  </si>
  <si>
    <t>Error Jobs</t>
  </si>
  <si>
    <t>Error Free Jobs</t>
  </si>
  <si>
    <t>Critical Error Rate</t>
  </si>
  <si>
    <t>Non-Critical Error Rate</t>
  </si>
  <si>
    <t>Error Rate</t>
  </si>
  <si>
    <t>Error Free Rate</t>
  </si>
  <si>
    <t>2012 - 04</t>
  </si>
  <si>
    <t>2012 - 05</t>
  </si>
  <si>
    <t>2012 - 06</t>
  </si>
  <si>
    <t>2012 - 07</t>
  </si>
  <si>
    <t>2012 - 08</t>
  </si>
  <si>
    <t>2012 - 09</t>
  </si>
  <si>
    <t>2012 - 10</t>
  </si>
  <si>
    <t>2012 - 11</t>
  </si>
  <si>
    <t>2012 - 12</t>
  </si>
  <si>
    <t>2013 - 01</t>
  </si>
  <si>
    <t>2013 - 02</t>
  </si>
  <si>
    <t>2013 - 03</t>
  </si>
  <si>
    <t>Totals</t>
  </si>
  <si>
    <t>SAMPLE DATA</t>
  </si>
  <si>
    <t>Account</t>
  </si>
  <si>
    <t>Amelia Earhart Women's Health Center</t>
  </si>
  <si>
    <t>Ben Casey Memorial Clinic</t>
  </si>
  <si>
    <t>Blair General Hospital</t>
  </si>
  <si>
    <t>Brighton Group</t>
  </si>
  <si>
    <t>Cardiology Associates</t>
  </si>
  <si>
    <t>Chicago Hope</t>
  </si>
  <si>
    <t>College Cardiology</t>
  </si>
  <si>
    <t>Empire Orthopedics</t>
  </si>
  <si>
    <t>Farmingdale Back Center</t>
  </si>
  <si>
    <t>GI Associates</t>
  </si>
  <si>
    <t>Lakeside Medical Group, PLLC</t>
  </si>
  <si>
    <t>Laser Surgery Center</t>
  </si>
  <si>
    <t>Manor House</t>
  </si>
  <si>
    <t>Marcus Welby, MD</t>
  </si>
  <si>
    <t>Mental Health Counseling Center</t>
  </si>
  <si>
    <t>Neurosurgery Associates</t>
  </si>
  <si>
    <t>Newcomb Medical Associates</t>
  </si>
  <si>
    <t>Omega Centers, Inc.</t>
  </si>
  <si>
    <t>Pain Management Center</t>
  </si>
  <si>
    <t>Psychiatry Associates</t>
  </si>
  <si>
    <t>Pulmonary Associates</t>
  </si>
  <si>
    <t>Retina Eye Care</t>
  </si>
  <si>
    <t>Seattle Grace Hospital</t>
  </si>
  <si>
    <t>Sugabaker Therapy Services</t>
  </si>
  <si>
    <t>Sunrise Family Medical Group</t>
  </si>
  <si>
    <t>Sunshine Senior Center</t>
  </si>
  <si>
    <t>Monthly Clinician-Created ED Documentation Review Dashboard Sample</t>
  </si>
  <si>
    <t>*  Critical Errors - Edits will be made to correct errors/omissions that may compromise patient care, pose potential risk management issues, or 
   affect reimbursement.</t>
  </si>
  <si>
    <t>Total Reports Dictated</t>
  </si>
  <si>
    <t>Radiologist 1</t>
  </si>
  <si>
    <t>Radiologist 2</t>
  </si>
  <si>
    <t>Radiologist 3</t>
  </si>
  <si>
    <t>Radiologist 4</t>
  </si>
  <si>
    <t>Radiologist 5</t>
  </si>
  <si>
    <t>SAMPLE TQAudit Account DATA</t>
  </si>
  <si>
    <t>Dashboard A by Account</t>
  </si>
  <si>
    <t>Sorted By Account          Count: 26</t>
  </si>
  <si>
    <t>Profile: Tyrrell TQAudit Demo 1 (DM1) 9/22/2014</t>
  </si>
  <si>
    <t>Column Definitions:</t>
  </si>
  <si>
    <r>
      <t>Job Count:</t>
    </r>
    <r>
      <rPr>
        <sz val="10"/>
        <rFont val="Arial"/>
        <family val="2"/>
      </rPr>
      <t xml:space="preserve">             Number of QA'd jobs</t>
    </r>
  </si>
  <si>
    <r>
      <t>Critical Error Jobs:</t>
    </r>
    <r>
      <rPr>
        <sz val="10"/>
        <rFont val="Arial"/>
        <family val="2"/>
      </rPr>
      <t xml:space="preserve"> Number of QA'd jobs that contained Critical Errors</t>
    </r>
  </si>
  <si>
    <r>
      <t>Non-Critical Error Jobs:</t>
    </r>
    <r>
      <rPr>
        <sz val="10"/>
        <rFont val="Arial"/>
        <family val="2"/>
      </rPr>
      <t xml:space="preserve"> Number of QA'd jobs that contained Non-Critical Errors, but no Critical Errors</t>
    </r>
  </si>
  <si>
    <r>
      <t>Error Jobs:</t>
    </r>
    <r>
      <rPr>
        <sz val="10"/>
        <rFont val="Arial"/>
        <family val="2"/>
      </rPr>
      <t xml:space="preserve">             Number of QA'd jobs that contained any Errors</t>
    </r>
  </si>
  <si>
    <r>
      <t>Error-Free Jobs:</t>
    </r>
    <r>
      <rPr>
        <sz val="10"/>
        <rFont val="Arial"/>
        <family val="2"/>
      </rPr>
      <t xml:space="preserve">     Number of QA'd jobs that contained no Errors</t>
    </r>
  </si>
  <si>
    <r>
      <t>Critical Error Rate:</t>
    </r>
    <r>
      <rPr>
        <sz val="10"/>
        <rFont val="Arial"/>
        <family val="2"/>
      </rPr>
      <t xml:space="preserve"> Percentage of QA'd jobs that contained Critical Errors</t>
    </r>
  </si>
  <si>
    <r>
      <t>Non-Critical Error Rate:</t>
    </r>
    <r>
      <rPr>
        <sz val="10"/>
        <rFont val="Arial"/>
        <family val="2"/>
      </rPr>
      <t xml:space="preserve"> Percentage of QA'd jobs that contained Non-Critical Errors, but no Critical Errors</t>
    </r>
  </si>
  <si>
    <r>
      <t>Error Rate:</t>
    </r>
    <r>
      <rPr>
        <sz val="10"/>
        <rFont val="Arial"/>
        <family val="2"/>
      </rPr>
      <t xml:space="preserve">             Percentage of QA'd jobs that contained any Errors</t>
    </r>
  </si>
  <si>
    <r>
      <t>Error-Free Rate:</t>
    </r>
    <r>
      <rPr>
        <sz val="10"/>
        <rFont val="Arial"/>
        <family val="2"/>
      </rPr>
      <t xml:space="preserve">     Percentage of QA'd jobs that contained no Errors</t>
    </r>
  </si>
  <si>
    <t>Data and Charts automatically generated by TQAudit - Healthcare Documentation QA Software</t>
  </si>
  <si>
    <t>Sorted By Year-Month</t>
  </si>
  <si>
    <t xml:space="preserve">Profile: Tyrrell TQAudit Demo 1 (DM1) </t>
  </si>
  <si>
    <t>Count: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</si>
</sst>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;[Red]0"/>
    <numFmt numFmtId="166" formatCode="#,##0;[Red]#,##0"/>
  </numFmts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23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indexed="23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0" fillId="2" borderId="14" applyNumberFormat="0" applyFont="0" applyAlignment="0" applyProtection="0"/>
    <xf numFmtId="0" fontId="19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4" fillId="0" borderId="3" xfId="0" applyFont="1" applyBorder="1"/>
    <xf numFmtId="0" fontId="0" fillId="0" borderId="4" xfId="0" applyBorder="1"/>
    <xf numFmtId="0" fontId="0" fillId="0" borderId="3" xfId="0" applyBorder="1"/>
    <xf numFmtId="0" fontId="0" fillId="3" borderId="3" xfId="0" applyFill="1" applyBorder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14" fillId="3" borderId="3" xfId="0" applyFont="1" applyFill="1" applyBorder="1"/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5" fillId="3" borderId="0" xfId="0" applyFont="1" applyFill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6" fillId="0" borderId="8" xfId="0" applyFont="1" applyBorder="1"/>
    <xf numFmtId="0" fontId="17" fillId="0" borderId="3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/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center" wrapText="1"/>
    </xf>
    <xf numFmtId="9" fontId="3" fillId="0" borderId="9" xfId="0" applyNumberFormat="1" applyFont="1" applyBorder="1" applyAlignment="1">
      <alignment horizontal="center" wrapText="1"/>
    </xf>
    <xf numFmtId="0" fontId="3" fillId="0" borderId="9" xfId="0" applyFont="1" applyBorder="1"/>
    <xf numFmtId="9" fontId="3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2" borderId="14" xfId="2" applyNumberFormat="1" applyFont="1" applyAlignment="1">
      <alignment vertical="top" wrapText="1"/>
    </xf>
    <xf numFmtId="1" fontId="4" fillId="2" borderId="14" xfId="2" applyNumberFormat="1" applyFont="1" applyAlignment="1">
      <alignment horizontal="right" vertical="top" wrapText="1"/>
    </xf>
    <xf numFmtId="9" fontId="4" fillId="2" borderId="14" xfId="2" applyNumberFormat="1" applyFont="1" applyAlignment="1">
      <alignment horizontal="right" vertical="top" wrapText="1"/>
    </xf>
    <xf numFmtId="0" fontId="10" fillId="2" borderId="14" xfId="2" applyNumberFormat="1" applyFont="1" applyAlignment="1">
      <alignment vertical="top"/>
    </xf>
    <xf numFmtId="1" fontId="10" fillId="2" borderId="14" xfId="2" applyNumberFormat="1" applyFont="1" applyAlignment="1">
      <alignment horizontal="right" vertical="top"/>
    </xf>
    <xf numFmtId="9" fontId="10" fillId="2" borderId="14" xfId="2" applyNumberFormat="1" applyFont="1" applyAlignment="1">
      <alignment horizontal="right" vertical="top"/>
    </xf>
    <xf numFmtId="0" fontId="13" fillId="2" borderId="14" xfId="2" applyNumberFormat="1" applyFont="1" applyAlignment="1">
      <alignment vertical="top" wrapText="1"/>
    </xf>
    <xf numFmtId="1" fontId="13" fillId="2" borderId="14" xfId="2" applyNumberFormat="1" applyFont="1" applyAlignment="1">
      <alignment horizontal="right" vertical="top" wrapText="1"/>
    </xf>
    <xf numFmtId="9" fontId="13" fillId="2" borderId="14" xfId="2" applyNumberFormat="1" applyFont="1" applyAlignment="1">
      <alignment horizontal="right" vertical="top" wrapText="1"/>
    </xf>
    <xf numFmtId="0" fontId="13" fillId="2" borderId="14" xfId="2" applyNumberFormat="1" applyFont="1" applyAlignment="1">
      <alignment vertical="top"/>
    </xf>
    <xf numFmtId="1" fontId="13" fillId="2" borderId="14" xfId="2" applyNumberFormat="1" applyFont="1" applyAlignment="1">
      <alignment horizontal="right" vertical="top"/>
    </xf>
    <xf numFmtId="9" fontId="13" fillId="2" borderId="14" xfId="2" applyNumberFormat="1" applyFont="1" applyAlignment="1">
      <alignment horizontal="right" vertical="top"/>
    </xf>
    <xf numFmtId="0" fontId="7" fillId="0" borderId="0" xfId="0" applyFont="1"/>
    <xf numFmtId="0" fontId="0" fillId="5" borderId="0" xfId="0" applyFill="1"/>
    <xf numFmtId="164" fontId="3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0" fontId="1" fillId="0" borderId="9" xfId="0" applyFont="1" applyBorder="1"/>
    <xf numFmtId="0" fontId="4" fillId="0" borderId="15" xfId="3" applyFont="1" applyBorder="1" applyAlignment="1">
      <alignment horizontal="center"/>
    </xf>
    <xf numFmtId="3" fontId="4" fillId="0" borderId="16" xfId="3" applyNumberFormat="1" applyFont="1" applyBorder="1" applyAlignment="1">
      <alignment horizontal="right"/>
    </xf>
    <xf numFmtId="9" fontId="4" fillId="0" borderId="16" xfId="3" applyNumberFormat="1" applyFont="1" applyBorder="1" applyAlignment="1">
      <alignment horizontal="right"/>
    </xf>
    <xf numFmtId="9" fontId="4" fillId="0" borderId="17" xfId="3" applyNumberFormat="1" applyFont="1" applyBorder="1" applyAlignment="1">
      <alignment horizontal="right"/>
    </xf>
    <xf numFmtId="0" fontId="19" fillId="0" borderId="0" xfId="3"/>
    <xf numFmtId="0" fontId="4" fillId="0" borderId="0" xfId="3" applyFont="1"/>
    <xf numFmtId="0" fontId="4" fillId="0" borderId="0" xfId="3" applyFont="1" applyAlignment="1">
      <alignment horizontal="left"/>
    </xf>
    <xf numFmtId="0" fontId="19" fillId="0" borderId="0" xfId="3" applyAlignment="1">
      <alignment horizontal="left"/>
    </xf>
    <xf numFmtId="0" fontId="20" fillId="0" borderId="0" xfId="3" applyFont="1"/>
    <xf numFmtId="0" fontId="14" fillId="2" borderId="14" xfId="2" applyNumberFormat="1" applyFont="1" applyAlignment="1">
      <alignment horizontal="center" vertical="top"/>
    </xf>
    <xf numFmtId="9" fontId="14" fillId="2" borderId="14" xfId="2" applyNumberFormat="1" applyFont="1" applyAlignment="1">
      <alignment horizontal="right" vertical="top"/>
    </xf>
    <xf numFmtId="3" fontId="14" fillId="2" borderId="14" xfId="2" applyNumberFormat="1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2" borderId="14" xfId="2" applyFont="1" applyAlignment="1">
      <alignment horizontal="center"/>
    </xf>
  </cellXfs>
  <cellStyles count="4">
    <cellStyle name="Explanatory Text" xfId="1" builtinId="53"/>
    <cellStyle name="Normal" xfId="0" builtinId="0"/>
    <cellStyle name="Normal 2" xfId="3" xr:uid="{00000000-0005-0000-0000-000002000000}"/>
    <cellStyle name="Note" xfId="2" builtinId="10"/>
  </cellStyles>
  <dxfs count="0"/>
  <tableStyles count="0" defaultTableStyle="TableStyleMedium2" defaultPivotStyle="PivotStyleLight16"/>
  <colors>
    <mruColors>
      <color rgb="FFD2FEC6"/>
      <color rgb="FFBBF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April 2012 - March 2013 
Error Analysis</a:t>
            </a:r>
          </a:p>
        </c:rich>
      </c:tx>
      <c:layout>
        <c:manualLayout>
          <c:xMode val="edge"/>
          <c:yMode val="edge"/>
          <c:x val="0.39946620734908134"/>
          <c:y val="1.9633414389377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338078291815007"/>
          <c:y val="0.27225130890052363"/>
          <c:w val="0.39234875444839845"/>
          <c:h val="0.5772251308900523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53-4B5F-8BF8-368753922364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53-4B5F-8BF8-368753922364}"/>
              </c:ext>
            </c:extLst>
          </c:dPt>
          <c:dPt>
            <c:idx val="2"/>
            <c:bubble3D val="0"/>
            <c:spPr>
              <a:solidFill>
                <a:srgbClr val="D2FE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53-4B5F-8BF8-368753922364}"/>
              </c:ext>
            </c:extLst>
          </c:dPt>
          <c:dLbls>
            <c:dLbl>
              <c:idx val="0"/>
              <c:layout>
                <c:manualLayout>
                  <c:x val="7.4691297484611535E-2"/>
                  <c:y val="-1.09270863393384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53-4B5F-8BF8-368753922364}"/>
                </c:ext>
              </c:extLst>
            </c:dLbl>
            <c:dLbl>
              <c:idx val="1"/>
              <c:layout>
                <c:manualLayout>
                  <c:x val="-0.18435908792650926"/>
                  <c:y val="-0.137552435993821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53-4B5F-8BF8-3687539223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'Annual Data Sample Charts'!$G$26:$J$26</c15:sqref>
                  </c15:fullRef>
                </c:ext>
              </c:extLst>
              <c:f>('Annual Data Sample Charts'!$G$26:$H$26,'Annual Data Sample Charts'!$J$26)</c:f>
              <c:strCache>
                <c:ptCount val="3"/>
                <c:pt idx="0">
                  <c:v>Critical Error Rate</c:v>
                </c:pt>
                <c:pt idx="1">
                  <c:v>Non-Critical Error Rate</c:v>
                </c:pt>
                <c:pt idx="2">
                  <c:v>Error Free Rate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Data Sample Charts'!$G$39:$J$39</c15:sqref>
                  </c15:fullRef>
                </c:ext>
              </c:extLst>
              <c:f>('Annual Data Sample Charts'!$G$39:$H$39,'Annual Data Sample Charts'!$J$39)</c:f>
              <c:numCache>
                <c:formatCode>0%</c:formatCode>
                <c:ptCount val="3"/>
                <c:pt idx="0">
                  <c:v>2.1058965102286401E-2</c:v>
                </c:pt>
                <c:pt idx="1">
                  <c:v>0.65969715202567192</c:v>
                </c:pt>
                <c:pt idx="2">
                  <c:v>0.3192438828720417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'Annual Data Sample Charts'!$I$39</c15:sqref>
                  <c15:spPr xmlns:c15="http://schemas.microsoft.com/office/drawing/2012/chart">
                    <a:solidFill>
                      <a:srgbClr val="FFFFCC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1"/>
                    <c:layout>
                      <c:manualLayout>
                        <c:x val="-2.2366454638010128E-2"/>
                        <c:y val="-2.5753390773797211E-2"/>
                      </c:manualLayout>
                    </c:layout>
                    <c:numFmt formatCode="0%" sourceLinked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E78F-441D-9BD0-4C795472043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9F53-4B5F-8BF8-368753922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4F81BD">
        <a:lumMod val="20000"/>
        <a:lumOff val="80000"/>
      </a:srgbClr>
    </a:solidFill>
    <a:ln w="9525">
      <a:solidFill>
        <a:srgbClr val="4F81BD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April 2012 - March 2013  
Monthly Timeline Job Counts</a:t>
            </a:r>
          </a:p>
        </c:rich>
      </c:tx>
      <c:layout>
        <c:manualLayout>
          <c:xMode val="edge"/>
          <c:yMode val="edge"/>
          <c:x val="0.39946622363693907"/>
          <c:y val="1.963357521486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1494661921786E-2"/>
          <c:y val="0.15575916230366493"/>
          <c:w val="0.91103202846975051"/>
          <c:h val="0.73429319371727741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 Sample Charts'!$B$26</c:f>
              <c:strCache>
                <c:ptCount val="1"/>
                <c:pt idx="0">
                  <c:v>Job Count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Charts'!$B$27:$B$38</c:f>
              <c:numCache>
                <c:formatCode>0</c:formatCode>
                <c:ptCount val="12"/>
                <c:pt idx="0">
                  <c:v>1200</c:v>
                </c:pt>
                <c:pt idx="1">
                  <c:v>1206</c:v>
                </c:pt>
                <c:pt idx="2">
                  <c:v>1672</c:v>
                </c:pt>
                <c:pt idx="3">
                  <c:v>1774</c:v>
                </c:pt>
                <c:pt idx="4">
                  <c:v>1461</c:v>
                </c:pt>
                <c:pt idx="5">
                  <c:v>1615</c:v>
                </c:pt>
                <c:pt idx="6">
                  <c:v>1836</c:v>
                </c:pt>
                <c:pt idx="7">
                  <c:v>1725</c:v>
                </c:pt>
                <c:pt idx="8">
                  <c:v>1993</c:v>
                </c:pt>
                <c:pt idx="9">
                  <c:v>1962</c:v>
                </c:pt>
                <c:pt idx="10">
                  <c:v>1941</c:v>
                </c:pt>
                <c:pt idx="11">
                  <c:v>1559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8-4386-BFFB-B03A6000372D}"/>
            </c:ext>
          </c:extLst>
        </c:ser>
        <c:ser>
          <c:idx val="1"/>
          <c:order val="1"/>
          <c:tx>
            <c:strRef>
              <c:f>'Annual Data Sample Charts'!$C$26</c:f>
              <c:strCache>
                <c:ptCount val="1"/>
                <c:pt idx="0">
                  <c:v>Critical Error Jobs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Charts'!$C$27:$C$38</c:f>
              <c:numCache>
                <c:formatCode>0</c:formatCode>
                <c:ptCount val="12"/>
                <c:pt idx="0">
                  <c:v>48</c:v>
                </c:pt>
                <c:pt idx="1">
                  <c:v>51</c:v>
                </c:pt>
                <c:pt idx="2">
                  <c:v>43</c:v>
                </c:pt>
                <c:pt idx="3">
                  <c:v>40</c:v>
                </c:pt>
                <c:pt idx="4">
                  <c:v>23</c:v>
                </c:pt>
                <c:pt idx="5">
                  <c:v>27</c:v>
                </c:pt>
                <c:pt idx="6">
                  <c:v>29</c:v>
                </c:pt>
                <c:pt idx="7">
                  <c:v>26</c:v>
                </c:pt>
                <c:pt idx="8">
                  <c:v>43</c:v>
                </c:pt>
                <c:pt idx="9">
                  <c:v>30</c:v>
                </c:pt>
                <c:pt idx="10">
                  <c:v>33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8-4386-BFFB-B03A6000372D}"/>
            </c:ext>
          </c:extLst>
        </c:ser>
        <c:ser>
          <c:idx val="2"/>
          <c:order val="2"/>
          <c:tx>
            <c:strRef>
              <c:f>'Annual Data Sample Charts'!$D$26</c:f>
              <c:strCache>
                <c:ptCount val="1"/>
                <c:pt idx="0">
                  <c:v>Non-Critical  Error Jobs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Charts'!$D$27:$D$38</c:f>
              <c:numCache>
                <c:formatCode>0</c:formatCode>
                <c:ptCount val="12"/>
                <c:pt idx="0">
                  <c:v>800</c:v>
                </c:pt>
                <c:pt idx="1">
                  <c:v>782</c:v>
                </c:pt>
                <c:pt idx="2">
                  <c:v>1142</c:v>
                </c:pt>
                <c:pt idx="3">
                  <c:v>1213</c:v>
                </c:pt>
                <c:pt idx="4">
                  <c:v>1044</c:v>
                </c:pt>
                <c:pt idx="5">
                  <c:v>1091</c:v>
                </c:pt>
                <c:pt idx="6">
                  <c:v>1231</c:v>
                </c:pt>
                <c:pt idx="7">
                  <c:v>1179</c:v>
                </c:pt>
                <c:pt idx="8">
                  <c:v>1325</c:v>
                </c:pt>
                <c:pt idx="9">
                  <c:v>1204</c:v>
                </c:pt>
                <c:pt idx="10">
                  <c:v>1195</c:v>
                </c:pt>
                <c:pt idx="11">
                  <c:v>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48-4386-BFFB-B03A6000372D}"/>
            </c:ext>
          </c:extLst>
        </c:ser>
        <c:ser>
          <c:idx val="3"/>
          <c:order val="3"/>
          <c:tx>
            <c:strRef>
              <c:f>'Annual Data Sample Charts'!$E$26</c:f>
              <c:strCache>
                <c:ptCount val="1"/>
                <c:pt idx="0">
                  <c:v>Error Jobs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Charts'!$E$27:$E$38</c:f>
              <c:numCache>
                <c:formatCode>0</c:formatCode>
                <c:ptCount val="12"/>
                <c:pt idx="0">
                  <c:v>848</c:v>
                </c:pt>
                <c:pt idx="1">
                  <c:v>833</c:v>
                </c:pt>
                <c:pt idx="2">
                  <c:v>1185</c:v>
                </c:pt>
                <c:pt idx="3">
                  <c:v>1253</c:v>
                </c:pt>
                <c:pt idx="4">
                  <c:v>1067</c:v>
                </c:pt>
                <c:pt idx="5">
                  <c:v>1118</c:v>
                </c:pt>
                <c:pt idx="6">
                  <c:v>1260</c:v>
                </c:pt>
                <c:pt idx="7">
                  <c:v>1205</c:v>
                </c:pt>
                <c:pt idx="8">
                  <c:v>1368</c:v>
                </c:pt>
                <c:pt idx="9">
                  <c:v>1234</c:v>
                </c:pt>
                <c:pt idx="10">
                  <c:v>1228</c:v>
                </c:pt>
                <c:pt idx="11">
                  <c:v>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8-4386-BFFB-B03A6000372D}"/>
            </c:ext>
          </c:extLst>
        </c:ser>
        <c:ser>
          <c:idx val="4"/>
          <c:order val="4"/>
          <c:tx>
            <c:strRef>
              <c:f>'Annual Data Sample Charts'!$F$26</c:f>
              <c:strCache>
                <c:ptCount val="1"/>
                <c:pt idx="0">
                  <c:v>Error Free Jobs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Charts'!$F$27:$F$38</c:f>
              <c:numCache>
                <c:formatCode>0</c:formatCode>
                <c:ptCount val="12"/>
                <c:pt idx="0">
                  <c:v>352</c:v>
                </c:pt>
                <c:pt idx="1">
                  <c:v>373</c:v>
                </c:pt>
                <c:pt idx="2">
                  <c:v>487</c:v>
                </c:pt>
                <c:pt idx="3">
                  <c:v>521</c:v>
                </c:pt>
                <c:pt idx="4">
                  <c:v>394</c:v>
                </c:pt>
                <c:pt idx="5">
                  <c:v>497</c:v>
                </c:pt>
                <c:pt idx="6">
                  <c:v>576</c:v>
                </c:pt>
                <c:pt idx="7">
                  <c:v>520</c:v>
                </c:pt>
                <c:pt idx="8">
                  <c:v>625</c:v>
                </c:pt>
                <c:pt idx="9">
                  <c:v>728</c:v>
                </c:pt>
                <c:pt idx="10">
                  <c:v>713</c:v>
                </c:pt>
                <c:pt idx="11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48-4386-BFFB-B03A60003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84272"/>
        <c:axId val="433888192"/>
      </c:lineChart>
      <c:catAx>
        <c:axId val="43388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8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88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Jobs</a:t>
                </a:r>
              </a:p>
            </c:rich>
          </c:tx>
          <c:layout>
            <c:manualLayout>
              <c:xMode val="edge"/>
              <c:yMode val="edge"/>
              <c:x val="1.067610897042125E-2"/>
              <c:y val="0.430628377335186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842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78025818581188"/>
          <c:y val="0.95686308819240729"/>
          <c:w val="0.73404313490069073"/>
          <c:h val="3.66013071895424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9525">
      <a:solidFill>
        <a:srgbClr val="4F81BD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April 2012 - March 2013
Monthly Timeline Rates</a:t>
            </a:r>
          </a:p>
        </c:rich>
      </c:tx>
      <c:layout>
        <c:manualLayout>
          <c:xMode val="edge"/>
          <c:yMode val="edge"/>
          <c:x val="0.39946619217081847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12455516014224E-2"/>
          <c:y val="0.15575916230366493"/>
          <c:w val="0.91370106761565861"/>
          <c:h val="0.73429319371727741"/>
        </c:manualLayout>
      </c:layout>
      <c:lineChart>
        <c:grouping val="standard"/>
        <c:varyColors val="0"/>
        <c:ser>
          <c:idx val="1"/>
          <c:order val="0"/>
          <c:tx>
            <c:strRef>
              <c:f>'Annual Data Sample Charts'!$H$26</c:f>
              <c:strCache>
                <c:ptCount val="1"/>
                <c:pt idx="0">
                  <c:v>Non-Critical Error Rate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Charts'!$H$27:$H$38</c:f>
              <c:numCache>
                <c:formatCode>0%</c:formatCode>
                <c:ptCount val="12"/>
                <c:pt idx="0">
                  <c:v>0.66666666666666663</c:v>
                </c:pt>
                <c:pt idx="1">
                  <c:v>0.64842454394693205</c:v>
                </c:pt>
                <c:pt idx="2">
                  <c:v>0.68301435406698563</c:v>
                </c:pt>
                <c:pt idx="3">
                  <c:v>0.68376550169109362</c:v>
                </c:pt>
                <c:pt idx="4">
                  <c:v>0.71457905544147848</c:v>
                </c:pt>
                <c:pt idx="5">
                  <c:v>0.67554179566563466</c:v>
                </c:pt>
                <c:pt idx="6">
                  <c:v>0.670479302832244</c:v>
                </c:pt>
                <c:pt idx="7">
                  <c:v>0.6834782608695652</c:v>
                </c:pt>
                <c:pt idx="8">
                  <c:v>0.66482689412945306</c:v>
                </c:pt>
                <c:pt idx="9">
                  <c:v>0.6136595310907238</c:v>
                </c:pt>
                <c:pt idx="10">
                  <c:v>0.61566202988150442</c:v>
                </c:pt>
                <c:pt idx="11">
                  <c:v>0.6100064143681847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8-45AE-B949-7DB3EB9C5319}"/>
            </c:ext>
          </c:extLst>
        </c:ser>
        <c:ser>
          <c:idx val="2"/>
          <c:order val="1"/>
          <c:tx>
            <c:strRef>
              <c:f>'Annual Data Sample Charts'!$G$26</c:f>
              <c:strCache>
                <c:ptCount val="1"/>
                <c:pt idx="0">
                  <c:v>Critical Error Rate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Charts'!$G$27:$G$38</c:f>
              <c:numCache>
                <c:formatCode>0%</c:formatCode>
                <c:ptCount val="12"/>
                <c:pt idx="0">
                  <c:v>0.04</c:v>
                </c:pt>
                <c:pt idx="1">
                  <c:v>4.228855721393035E-2</c:v>
                </c:pt>
                <c:pt idx="2">
                  <c:v>2.5717703349282296E-2</c:v>
                </c:pt>
                <c:pt idx="3">
                  <c:v>2.2547914317925591E-2</c:v>
                </c:pt>
                <c:pt idx="4">
                  <c:v>1.5742642026009581E-2</c:v>
                </c:pt>
                <c:pt idx="5">
                  <c:v>1.6718266253869969E-2</c:v>
                </c:pt>
                <c:pt idx="6">
                  <c:v>1.579520697167756E-2</c:v>
                </c:pt>
                <c:pt idx="7">
                  <c:v>1.5072463768115942E-2</c:v>
                </c:pt>
                <c:pt idx="8">
                  <c:v>2.1575514300050176E-2</c:v>
                </c:pt>
                <c:pt idx="9">
                  <c:v>1.5290519877675841E-2</c:v>
                </c:pt>
                <c:pt idx="10">
                  <c:v>1.7001545595054096E-2</c:v>
                </c:pt>
                <c:pt idx="11">
                  <c:v>1.731879409878127E-2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8-45AE-B949-7DB3EB9C5319}"/>
            </c:ext>
          </c:extLst>
        </c:ser>
        <c:ser>
          <c:idx val="3"/>
          <c:order val="2"/>
          <c:tx>
            <c:strRef>
              <c:f>'Annual Data Sample Charts'!$J$26</c:f>
              <c:strCache>
                <c:ptCount val="1"/>
                <c:pt idx="0">
                  <c:v>Error Free Rate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Charts'!$J$27:$J$38</c:f>
              <c:numCache>
                <c:formatCode>0%</c:formatCode>
                <c:ptCount val="12"/>
                <c:pt idx="0">
                  <c:v>0.29333333333333333</c:v>
                </c:pt>
                <c:pt idx="1">
                  <c:v>0.30928689883913763</c:v>
                </c:pt>
                <c:pt idx="2">
                  <c:v>0.29126794258373206</c:v>
                </c:pt>
                <c:pt idx="3">
                  <c:v>0.29368658399098085</c:v>
                </c:pt>
                <c:pt idx="4">
                  <c:v>0.26967830253251196</c:v>
                </c:pt>
                <c:pt idx="5">
                  <c:v>0.30773993808049538</c:v>
                </c:pt>
                <c:pt idx="6">
                  <c:v>0.31372549019607843</c:v>
                </c:pt>
                <c:pt idx="7">
                  <c:v>0.30144927536231886</c:v>
                </c:pt>
                <c:pt idx="8">
                  <c:v>0.31359759157049671</c:v>
                </c:pt>
                <c:pt idx="9">
                  <c:v>0.37104994903160043</c:v>
                </c:pt>
                <c:pt idx="10">
                  <c:v>0.36733642452344151</c:v>
                </c:pt>
                <c:pt idx="11">
                  <c:v>0.37267479153303401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B8-45AE-B949-7DB3EB9C5319}"/>
            </c:ext>
          </c:extLst>
        </c:ser>
        <c:ser>
          <c:idx val="0"/>
          <c:order val="3"/>
          <c:tx>
            <c:strRef>
              <c:f>'Annual Data Sample Charts'!$I$26</c:f>
              <c:strCache>
                <c:ptCount val="1"/>
                <c:pt idx="0">
                  <c:v>Error Rate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Charts'!$I$27:$I$38</c:f>
              <c:numCache>
                <c:formatCode>0%</c:formatCode>
                <c:ptCount val="12"/>
                <c:pt idx="0">
                  <c:v>0.70666666666666667</c:v>
                </c:pt>
                <c:pt idx="1">
                  <c:v>0.69071310116086237</c:v>
                </c:pt>
                <c:pt idx="2">
                  <c:v>0.70873205741626799</c:v>
                </c:pt>
                <c:pt idx="3">
                  <c:v>0.7063134160090192</c:v>
                </c:pt>
                <c:pt idx="4">
                  <c:v>0.73032169746748798</c:v>
                </c:pt>
                <c:pt idx="5">
                  <c:v>0.69226006191950462</c:v>
                </c:pt>
                <c:pt idx="6">
                  <c:v>0.68627450980392157</c:v>
                </c:pt>
                <c:pt idx="7">
                  <c:v>0.6985507246376812</c:v>
                </c:pt>
                <c:pt idx="8">
                  <c:v>0.68640240842950329</c:v>
                </c:pt>
                <c:pt idx="9">
                  <c:v>0.62895005096839962</c:v>
                </c:pt>
                <c:pt idx="10">
                  <c:v>0.63266357547655849</c:v>
                </c:pt>
                <c:pt idx="11">
                  <c:v>0.62732520846696604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B8-45AE-B949-7DB3EB9C5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85056"/>
        <c:axId val="433888584"/>
      </c:lineChart>
      <c:catAx>
        <c:axId val="4338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88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888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Error Rate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37303664921465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85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17742688747537"/>
          <c:y val="0.9479552189427296"/>
          <c:w val="0.65564502946918113"/>
          <c:h val="5.20447810572702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Job Error Rate Percentages By Month</a:t>
            </a:r>
          </a:p>
        </c:rich>
      </c:tx>
      <c:layout>
        <c:manualLayout>
          <c:xMode val="edge"/>
          <c:yMode val="edge"/>
          <c:x val="0.3905694112367744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17049105540252"/>
          <c:y val="9.8167539267015713E-2"/>
          <c:w val="0.72236625668722709"/>
          <c:h val="0.759713333580048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'Annual Data Sample Charts'!$G$26</c:f>
              <c:strCache>
                <c:ptCount val="1"/>
                <c:pt idx="0">
                  <c:v>Critical Error Rate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Charts'!$G$27:$G$38</c:f>
              <c:numCache>
                <c:formatCode>0%</c:formatCode>
                <c:ptCount val="12"/>
                <c:pt idx="0">
                  <c:v>0.04</c:v>
                </c:pt>
                <c:pt idx="1">
                  <c:v>4.228855721393035E-2</c:v>
                </c:pt>
                <c:pt idx="2">
                  <c:v>2.5717703349282296E-2</c:v>
                </c:pt>
                <c:pt idx="3">
                  <c:v>2.2547914317925591E-2</c:v>
                </c:pt>
                <c:pt idx="4">
                  <c:v>1.5742642026009581E-2</c:v>
                </c:pt>
                <c:pt idx="5">
                  <c:v>1.6718266253869969E-2</c:v>
                </c:pt>
                <c:pt idx="6">
                  <c:v>1.579520697167756E-2</c:v>
                </c:pt>
                <c:pt idx="7">
                  <c:v>1.5072463768115942E-2</c:v>
                </c:pt>
                <c:pt idx="8">
                  <c:v>2.1575514300050176E-2</c:v>
                </c:pt>
                <c:pt idx="9">
                  <c:v>1.5290519877675841E-2</c:v>
                </c:pt>
                <c:pt idx="10">
                  <c:v>1.7001545595054096E-2</c:v>
                </c:pt>
                <c:pt idx="11">
                  <c:v>1.731879409878127E-2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3-4028-B19E-D5671CCDFC72}"/>
            </c:ext>
          </c:extLst>
        </c:ser>
        <c:ser>
          <c:idx val="1"/>
          <c:order val="1"/>
          <c:tx>
            <c:strRef>
              <c:f>'Annual Data Sample Charts'!$H$26</c:f>
              <c:strCache>
                <c:ptCount val="1"/>
                <c:pt idx="0">
                  <c:v>Non-Critical Error Rate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Charts'!$H$27:$H$38</c:f>
              <c:numCache>
                <c:formatCode>0%</c:formatCode>
                <c:ptCount val="12"/>
                <c:pt idx="0">
                  <c:v>0.66666666666666663</c:v>
                </c:pt>
                <c:pt idx="1">
                  <c:v>0.64842454394693205</c:v>
                </c:pt>
                <c:pt idx="2">
                  <c:v>0.68301435406698563</c:v>
                </c:pt>
                <c:pt idx="3">
                  <c:v>0.68376550169109362</c:v>
                </c:pt>
                <c:pt idx="4">
                  <c:v>0.71457905544147848</c:v>
                </c:pt>
                <c:pt idx="5">
                  <c:v>0.67554179566563466</c:v>
                </c:pt>
                <c:pt idx="6">
                  <c:v>0.670479302832244</c:v>
                </c:pt>
                <c:pt idx="7">
                  <c:v>0.6834782608695652</c:v>
                </c:pt>
                <c:pt idx="8">
                  <c:v>0.66482689412945306</c:v>
                </c:pt>
                <c:pt idx="9">
                  <c:v>0.6136595310907238</c:v>
                </c:pt>
                <c:pt idx="10">
                  <c:v>0.61566202988150442</c:v>
                </c:pt>
                <c:pt idx="11">
                  <c:v>0.6100064143681847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3-4028-B19E-D5671CCDFC72}"/>
            </c:ext>
          </c:extLst>
        </c:ser>
        <c:ser>
          <c:idx val="3"/>
          <c:order val="3"/>
          <c:tx>
            <c:strRef>
              <c:f>'Annual Data Sample Charts'!$J$26</c:f>
              <c:strCache>
                <c:ptCount val="1"/>
                <c:pt idx="0">
                  <c:v>Error Free Rate</c:v>
                </c:pt>
              </c:strCache>
            </c:strRef>
          </c:tx>
          <c:spPr>
            <a:solidFill>
              <a:srgbClr val="D2FEC6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'Annual Data Sample Charts'!$A$27:$A$38</c:f>
              <c:strCache>
                <c:ptCount val="12"/>
                <c:pt idx="0">
                  <c:v>2012 - 04</c:v>
                </c:pt>
                <c:pt idx="1">
                  <c:v>2012 - 05</c:v>
                </c:pt>
                <c:pt idx="2">
                  <c:v>2012 - 06</c:v>
                </c:pt>
                <c:pt idx="3">
                  <c:v>2012 - 07</c:v>
                </c:pt>
                <c:pt idx="4">
                  <c:v>2012 - 08</c:v>
                </c:pt>
                <c:pt idx="5">
                  <c:v>2012 - 09</c:v>
                </c:pt>
                <c:pt idx="6">
                  <c:v>2012 - 10</c:v>
                </c:pt>
                <c:pt idx="7">
                  <c:v>2012 - 11</c:v>
                </c:pt>
                <c:pt idx="8">
                  <c:v>2012 - 12</c:v>
                </c:pt>
                <c:pt idx="9">
                  <c:v>2013 - 01</c:v>
                </c:pt>
                <c:pt idx="10">
                  <c:v>2013 - 02</c:v>
                </c:pt>
                <c:pt idx="11">
                  <c:v>2013 - 03</c:v>
                </c:pt>
              </c:strCache>
            </c:strRef>
          </c:cat>
          <c:val>
            <c:numRef>
              <c:f>'Annual Data Sample Charts'!$J$27:$J$38</c:f>
              <c:numCache>
                <c:formatCode>0%</c:formatCode>
                <c:ptCount val="12"/>
                <c:pt idx="0">
                  <c:v>0.29333333333333333</c:v>
                </c:pt>
                <c:pt idx="1">
                  <c:v>0.30928689883913763</c:v>
                </c:pt>
                <c:pt idx="2">
                  <c:v>0.29126794258373206</c:v>
                </c:pt>
                <c:pt idx="3">
                  <c:v>0.29368658399098085</c:v>
                </c:pt>
                <c:pt idx="4">
                  <c:v>0.26967830253251196</c:v>
                </c:pt>
                <c:pt idx="5">
                  <c:v>0.30773993808049538</c:v>
                </c:pt>
                <c:pt idx="6">
                  <c:v>0.31372549019607843</c:v>
                </c:pt>
                <c:pt idx="7">
                  <c:v>0.30144927536231886</c:v>
                </c:pt>
                <c:pt idx="8">
                  <c:v>0.31359759157049671</c:v>
                </c:pt>
                <c:pt idx="9">
                  <c:v>0.37104994903160043</c:v>
                </c:pt>
                <c:pt idx="10">
                  <c:v>0.36733642452344151</c:v>
                </c:pt>
                <c:pt idx="11">
                  <c:v>0.37267479153303401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3-4028-B19E-D5671CCDF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33885840"/>
        <c:axId val="4338901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'Annual Data Sample Charts'!$I$26</c15:sqref>
                        </c15:formulaRef>
                      </c:ext>
                    </c:extLst>
                    <c:strCache>
                      <c:ptCount val="1"/>
                      <c:pt idx="0">
                        <c:v>Error Rate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'Annual Data Sample Charts'!$A$27:$A$38</c15:sqref>
                        </c15:formulaRef>
                      </c:ext>
                    </c:extLst>
                    <c:strCache>
                      <c:ptCount val="12"/>
                      <c:pt idx="0">
                        <c:v>2012 - 04</c:v>
                      </c:pt>
                      <c:pt idx="1">
                        <c:v>2012 - 05</c:v>
                      </c:pt>
                      <c:pt idx="2">
                        <c:v>2012 - 06</c:v>
                      </c:pt>
                      <c:pt idx="3">
                        <c:v>2012 - 07</c:v>
                      </c:pt>
                      <c:pt idx="4">
                        <c:v>2012 - 08</c:v>
                      </c:pt>
                      <c:pt idx="5">
                        <c:v>2012 - 09</c:v>
                      </c:pt>
                      <c:pt idx="6">
                        <c:v>2012 - 10</c:v>
                      </c:pt>
                      <c:pt idx="7">
                        <c:v>2012 - 11</c:v>
                      </c:pt>
                      <c:pt idx="8">
                        <c:v>2012 - 12</c:v>
                      </c:pt>
                      <c:pt idx="9">
                        <c:v>2013 - 01</c:v>
                      </c:pt>
                      <c:pt idx="10">
                        <c:v>2013 - 02</c:v>
                      </c:pt>
                      <c:pt idx="11">
                        <c:v>2013 - 03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'Annual Data Sample Charts'!$I$27:$I$38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0.70666666666666667</c:v>
                      </c:pt>
                      <c:pt idx="1">
                        <c:v>0.69071310116086237</c:v>
                      </c:pt>
                      <c:pt idx="2">
                        <c:v>0.70873205741626799</c:v>
                      </c:pt>
                      <c:pt idx="3">
                        <c:v>0.7063134160090192</c:v>
                      </c:pt>
                      <c:pt idx="4">
                        <c:v>0.73032169746748798</c:v>
                      </c:pt>
                      <c:pt idx="5">
                        <c:v>0.69226006191950462</c:v>
                      </c:pt>
                      <c:pt idx="6">
                        <c:v>0.68627450980392157</c:v>
                      </c:pt>
                      <c:pt idx="7">
                        <c:v>0.6985507246376812</c:v>
                      </c:pt>
                      <c:pt idx="8">
                        <c:v>0.68640240842950329</c:v>
                      </c:pt>
                      <c:pt idx="9">
                        <c:v>0.62895005096839962</c:v>
                      </c:pt>
                      <c:pt idx="10">
                        <c:v>0.63266357547655849</c:v>
                      </c:pt>
                      <c:pt idx="11">
                        <c:v>0.62732520846696604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1B3-4028-B19E-D5671CCDFC72}"/>
                  </c:ext>
                </c:extLst>
              </c15:ser>
            </c15:filteredBarSeries>
          </c:ext>
        </c:extLst>
      </c:barChart>
      <c:catAx>
        <c:axId val="43388584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90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389015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433885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421789285502454"/>
          <c:y val="0.9184042208912806"/>
          <c:w val="0.57571433496681323"/>
          <c:h val="5.8277878115204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9525">
      <a:solidFill>
        <a:srgbClr val="4F81BD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Job Error Rate Percentages By Account</a:t>
            </a:r>
          </a:p>
        </c:rich>
      </c:tx>
      <c:layout>
        <c:manualLayout>
          <c:xMode val="edge"/>
          <c:yMode val="edge"/>
          <c:x val="0.3905694112367744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19928825622792"/>
          <c:y val="9.8167539267015713E-2"/>
          <c:w val="0.5791814946619217"/>
          <c:h val="0.799738219895288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'Sample Error Rates by Account'!$G$2</c:f>
              <c:strCache>
                <c:ptCount val="1"/>
                <c:pt idx="0">
                  <c:v>Critical Error Rate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'Sample Error Rates by Account'!$A$3:$A$28</c:f>
              <c:strCache>
                <c:ptCount val="26"/>
                <c:pt idx="0">
                  <c:v>Amelia Earhart Women's Health Center</c:v>
                </c:pt>
                <c:pt idx="1">
                  <c:v>Ben Casey Memorial Clinic</c:v>
                </c:pt>
                <c:pt idx="2">
                  <c:v>Blair General Hospital</c:v>
                </c:pt>
                <c:pt idx="3">
                  <c:v>Brighton Group</c:v>
                </c:pt>
                <c:pt idx="4">
                  <c:v>Cardiology Associates</c:v>
                </c:pt>
                <c:pt idx="5">
                  <c:v>Chicago Hope</c:v>
                </c:pt>
                <c:pt idx="6">
                  <c:v>College Cardiology</c:v>
                </c:pt>
                <c:pt idx="7">
                  <c:v>Empire Orthopedics</c:v>
                </c:pt>
                <c:pt idx="8">
                  <c:v>Farmingdale Back Center</c:v>
                </c:pt>
                <c:pt idx="9">
                  <c:v>GI Associates</c:v>
                </c:pt>
                <c:pt idx="10">
                  <c:v>Lakeside Medical Group, PLLC</c:v>
                </c:pt>
                <c:pt idx="11">
                  <c:v>Laser Surgery Center</c:v>
                </c:pt>
                <c:pt idx="12">
                  <c:v>Manor House</c:v>
                </c:pt>
                <c:pt idx="13">
                  <c:v>Marcus Welby, MD</c:v>
                </c:pt>
                <c:pt idx="14">
                  <c:v>Mental Health Counseling Center</c:v>
                </c:pt>
                <c:pt idx="15">
                  <c:v>Neurosurgery Associates</c:v>
                </c:pt>
                <c:pt idx="16">
                  <c:v>Newcomb Medical Associates</c:v>
                </c:pt>
                <c:pt idx="17">
                  <c:v>Omega Centers, Inc.</c:v>
                </c:pt>
                <c:pt idx="18">
                  <c:v>Pain Management Center</c:v>
                </c:pt>
                <c:pt idx="19">
                  <c:v>Psychiatry Associates</c:v>
                </c:pt>
                <c:pt idx="20">
                  <c:v>Pulmonary Associates</c:v>
                </c:pt>
                <c:pt idx="21">
                  <c:v>Retina Eye Care</c:v>
                </c:pt>
                <c:pt idx="22">
                  <c:v>Seattle Grace Hospital</c:v>
                </c:pt>
                <c:pt idx="23">
                  <c:v>Sugabaker Therapy Services</c:v>
                </c:pt>
                <c:pt idx="24">
                  <c:v>Sunrise Family Medical Group</c:v>
                </c:pt>
                <c:pt idx="25">
                  <c:v>Sunshine Senior Center</c:v>
                </c:pt>
              </c:strCache>
            </c:strRef>
          </c:cat>
          <c:val>
            <c:numRef>
              <c:f>'Sample Error Rates by Account'!$G$3:$G$28</c:f>
              <c:numCache>
                <c:formatCode>0%</c:formatCode>
                <c:ptCount val="26"/>
                <c:pt idx="0">
                  <c:v>5.1948051948051948E-3</c:v>
                </c:pt>
                <c:pt idx="1">
                  <c:v>4.3478260869565216E-2</c:v>
                </c:pt>
                <c:pt idx="2">
                  <c:v>1.2014787430683918E-2</c:v>
                </c:pt>
                <c:pt idx="3">
                  <c:v>2.1739130434782608E-2</c:v>
                </c:pt>
                <c:pt idx="4">
                  <c:v>1.9230769230769232E-2</c:v>
                </c:pt>
                <c:pt idx="5">
                  <c:v>4.9382716049382713E-2</c:v>
                </c:pt>
                <c:pt idx="6">
                  <c:v>9.852216748768473E-3</c:v>
                </c:pt>
                <c:pt idx="7">
                  <c:v>1.1764705882352941E-2</c:v>
                </c:pt>
                <c:pt idx="8">
                  <c:v>1.279317697228145E-2</c:v>
                </c:pt>
                <c:pt idx="9">
                  <c:v>1.9920318725099601E-2</c:v>
                </c:pt>
                <c:pt idx="10">
                  <c:v>1.0344827586206896E-2</c:v>
                </c:pt>
                <c:pt idx="11">
                  <c:v>1.5609756097560976E-2</c:v>
                </c:pt>
                <c:pt idx="12">
                  <c:v>1.5005359056806002E-2</c:v>
                </c:pt>
                <c:pt idx="13">
                  <c:v>3.3333333333333333E-2</c:v>
                </c:pt>
                <c:pt idx="14">
                  <c:v>1.9455252918287938E-2</c:v>
                </c:pt>
                <c:pt idx="15">
                  <c:v>1.514059120403749E-2</c:v>
                </c:pt>
                <c:pt idx="16">
                  <c:v>1.1274509803921568E-2</c:v>
                </c:pt>
                <c:pt idx="17">
                  <c:v>5.106382978723404E-2</c:v>
                </c:pt>
                <c:pt idx="18">
                  <c:v>2.4875621890547265E-2</c:v>
                </c:pt>
                <c:pt idx="19">
                  <c:v>2.4444444444444446E-2</c:v>
                </c:pt>
                <c:pt idx="20">
                  <c:v>3.6866359447004608E-2</c:v>
                </c:pt>
                <c:pt idx="21">
                  <c:v>2.9069767441860465E-2</c:v>
                </c:pt>
                <c:pt idx="22">
                  <c:v>2.4963715529753266E-2</c:v>
                </c:pt>
                <c:pt idx="23">
                  <c:v>4.0094339622641507E-2</c:v>
                </c:pt>
                <c:pt idx="24">
                  <c:v>2.7182866556836903E-2</c:v>
                </c:pt>
                <c:pt idx="25">
                  <c:v>1.6105417276720352E-2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6-4D07-9BFC-1181FB55FDD3}"/>
            </c:ext>
          </c:extLst>
        </c:ser>
        <c:ser>
          <c:idx val="1"/>
          <c:order val="1"/>
          <c:tx>
            <c:strRef>
              <c:f>'Sample Error Rates by Account'!$H$2</c:f>
              <c:strCache>
                <c:ptCount val="1"/>
                <c:pt idx="0">
                  <c:v>Non-Critical Error Rate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'Sample Error Rates by Account'!$A$3:$A$28</c:f>
              <c:strCache>
                <c:ptCount val="26"/>
                <c:pt idx="0">
                  <c:v>Amelia Earhart Women's Health Center</c:v>
                </c:pt>
                <c:pt idx="1">
                  <c:v>Ben Casey Memorial Clinic</c:v>
                </c:pt>
                <c:pt idx="2">
                  <c:v>Blair General Hospital</c:v>
                </c:pt>
                <c:pt idx="3">
                  <c:v>Brighton Group</c:v>
                </c:pt>
                <c:pt idx="4">
                  <c:v>Cardiology Associates</c:v>
                </c:pt>
                <c:pt idx="5">
                  <c:v>Chicago Hope</c:v>
                </c:pt>
                <c:pt idx="6">
                  <c:v>College Cardiology</c:v>
                </c:pt>
                <c:pt idx="7">
                  <c:v>Empire Orthopedics</c:v>
                </c:pt>
                <c:pt idx="8">
                  <c:v>Farmingdale Back Center</c:v>
                </c:pt>
                <c:pt idx="9">
                  <c:v>GI Associates</c:v>
                </c:pt>
                <c:pt idx="10">
                  <c:v>Lakeside Medical Group, PLLC</c:v>
                </c:pt>
                <c:pt idx="11">
                  <c:v>Laser Surgery Center</c:v>
                </c:pt>
                <c:pt idx="12">
                  <c:v>Manor House</c:v>
                </c:pt>
                <c:pt idx="13">
                  <c:v>Marcus Welby, MD</c:v>
                </c:pt>
                <c:pt idx="14">
                  <c:v>Mental Health Counseling Center</c:v>
                </c:pt>
                <c:pt idx="15">
                  <c:v>Neurosurgery Associates</c:v>
                </c:pt>
                <c:pt idx="16">
                  <c:v>Newcomb Medical Associates</c:v>
                </c:pt>
                <c:pt idx="17">
                  <c:v>Omega Centers, Inc.</c:v>
                </c:pt>
                <c:pt idx="18">
                  <c:v>Pain Management Center</c:v>
                </c:pt>
                <c:pt idx="19">
                  <c:v>Psychiatry Associates</c:v>
                </c:pt>
                <c:pt idx="20">
                  <c:v>Pulmonary Associates</c:v>
                </c:pt>
                <c:pt idx="21">
                  <c:v>Retina Eye Care</c:v>
                </c:pt>
                <c:pt idx="22">
                  <c:v>Seattle Grace Hospital</c:v>
                </c:pt>
                <c:pt idx="23">
                  <c:v>Sugabaker Therapy Services</c:v>
                </c:pt>
                <c:pt idx="24">
                  <c:v>Sunrise Family Medical Group</c:v>
                </c:pt>
                <c:pt idx="25">
                  <c:v>Sunshine Senior Center</c:v>
                </c:pt>
              </c:strCache>
            </c:strRef>
          </c:cat>
          <c:val>
            <c:numRef>
              <c:f>'Sample Error Rates by Account'!$H$3:$H$28</c:f>
              <c:numCache>
                <c:formatCode>0%</c:formatCode>
                <c:ptCount val="26"/>
                <c:pt idx="0">
                  <c:v>0.65974025974025974</c:v>
                </c:pt>
                <c:pt idx="1">
                  <c:v>0.87137681159420288</c:v>
                </c:pt>
                <c:pt idx="2">
                  <c:v>0.60443622920517559</c:v>
                </c:pt>
                <c:pt idx="3">
                  <c:v>0.6149068322981367</c:v>
                </c:pt>
                <c:pt idx="4">
                  <c:v>0.75240384615384615</c:v>
                </c:pt>
                <c:pt idx="5">
                  <c:v>0.70781893004115226</c:v>
                </c:pt>
                <c:pt idx="6">
                  <c:v>0.51477832512315269</c:v>
                </c:pt>
                <c:pt idx="7">
                  <c:v>0.74901960784313726</c:v>
                </c:pt>
                <c:pt idx="8">
                  <c:v>0.53304904051172708</c:v>
                </c:pt>
                <c:pt idx="9">
                  <c:v>0.66268260292164671</c:v>
                </c:pt>
                <c:pt idx="10">
                  <c:v>0.85862068965517246</c:v>
                </c:pt>
                <c:pt idx="11">
                  <c:v>0.35121951219512193</c:v>
                </c:pt>
                <c:pt idx="12">
                  <c:v>0.76205787781350487</c:v>
                </c:pt>
                <c:pt idx="13">
                  <c:v>0.93333333333333335</c:v>
                </c:pt>
                <c:pt idx="14">
                  <c:v>0.80739299610894943</c:v>
                </c:pt>
                <c:pt idx="15">
                  <c:v>0.55948089401586154</c:v>
                </c:pt>
                <c:pt idx="16">
                  <c:v>0.63725490196078427</c:v>
                </c:pt>
                <c:pt idx="17">
                  <c:v>0.78723404255319152</c:v>
                </c:pt>
                <c:pt idx="18">
                  <c:v>0.59701492537313428</c:v>
                </c:pt>
                <c:pt idx="19">
                  <c:v>0.71777777777777774</c:v>
                </c:pt>
                <c:pt idx="20">
                  <c:v>0.96313364055299544</c:v>
                </c:pt>
                <c:pt idx="21">
                  <c:v>0.62209302325581395</c:v>
                </c:pt>
                <c:pt idx="22">
                  <c:v>0.7094339622641509</c:v>
                </c:pt>
                <c:pt idx="23">
                  <c:v>0.5676100628930818</c:v>
                </c:pt>
                <c:pt idx="24">
                  <c:v>0.771004942339374</c:v>
                </c:pt>
                <c:pt idx="25">
                  <c:v>0.63250366032210836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6-4D07-9BFC-1181FB55FDD3}"/>
            </c:ext>
          </c:extLst>
        </c:ser>
        <c:ser>
          <c:idx val="2"/>
          <c:order val="2"/>
          <c:tx>
            <c:strRef>
              <c:f>'Sample Error Rates by Account'!$J$2</c:f>
              <c:strCache>
                <c:ptCount val="1"/>
                <c:pt idx="0">
                  <c:v>Error Free Rate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'Sample Error Rates by Account'!$A$3:$A$28</c:f>
              <c:strCache>
                <c:ptCount val="26"/>
                <c:pt idx="0">
                  <c:v>Amelia Earhart Women's Health Center</c:v>
                </c:pt>
                <c:pt idx="1">
                  <c:v>Ben Casey Memorial Clinic</c:v>
                </c:pt>
                <c:pt idx="2">
                  <c:v>Blair General Hospital</c:v>
                </c:pt>
                <c:pt idx="3">
                  <c:v>Brighton Group</c:v>
                </c:pt>
                <c:pt idx="4">
                  <c:v>Cardiology Associates</c:v>
                </c:pt>
                <c:pt idx="5">
                  <c:v>Chicago Hope</c:v>
                </c:pt>
                <c:pt idx="6">
                  <c:v>College Cardiology</c:v>
                </c:pt>
                <c:pt idx="7">
                  <c:v>Empire Orthopedics</c:v>
                </c:pt>
                <c:pt idx="8">
                  <c:v>Farmingdale Back Center</c:v>
                </c:pt>
                <c:pt idx="9">
                  <c:v>GI Associates</c:v>
                </c:pt>
                <c:pt idx="10">
                  <c:v>Lakeside Medical Group, PLLC</c:v>
                </c:pt>
                <c:pt idx="11">
                  <c:v>Laser Surgery Center</c:v>
                </c:pt>
                <c:pt idx="12">
                  <c:v>Manor House</c:v>
                </c:pt>
                <c:pt idx="13">
                  <c:v>Marcus Welby, MD</c:v>
                </c:pt>
                <c:pt idx="14">
                  <c:v>Mental Health Counseling Center</c:v>
                </c:pt>
                <c:pt idx="15">
                  <c:v>Neurosurgery Associates</c:v>
                </c:pt>
                <c:pt idx="16">
                  <c:v>Newcomb Medical Associates</c:v>
                </c:pt>
                <c:pt idx="17">
                  <c:v>Omega Centers, Inc.</c:v>
                </c:pt>
                <c:pt idx="18">
                  <c:v>Pain Management Center</c:v>
                </c:pt>
                <c:pt idx="19">
                  <c:v>Psychiatry Associates</c:v>
                </c:pt>
                <c:pt idx="20">
                  <c:v>Pulmonary Associates</c:v>
                </c:pt>
                <c:pt idx="21">
                  <c:v>Retina Eye Care</c:v>
                </c:pt>
                <c:pt idx="22">
                  <c:v>Seattle Grace Hospital</c:v>
                </c:pt>
                <c:pt idx="23">
                  <c:v>Sugabaker Therapy Services</c:v>
                </c:pt>
                <c:pt idx="24">
                  <c:v>Sunrise Family Medical Group</c:v>
                </c:pt>
                <c:pt idx="25">
                  <c:v>Sunshine Senior Center</c:v>
                </c:pt>
              </c:strCache>
            </c:strRef>
          </c:cat>
          <c:val>
            <c:numRef>
              <c:f>'Sample Error Rates by Account'!$J$3:$J$28</c:f>
              <c:numCache>
                <c:formatCode>0%</c:formatCode>
                <c:ptCount val="26"/>
                <c:pt idx="0">
                  <c:v>0.33506493506493507</c:v>
                </c:pt>
                <c:pt idx="1">
                  <c:v>8.5144927536231887E-2</c:v>
                </c:pt>
                <c:pt idx="2">
                  <c:v>0.38354898336414051</c:v>
                </c:pt>
                <c:pt idx="3">
                  <c:v>0.36335403726708076</c:v>
                </c:pt>
                <c:pt idx="4">
                  <c:v>0.22836538461538461</c:v>
                </c:pt>
                <c:pt idx="5">
                  <c:v>0.24279835390946503</c:v>
                </c:pt>
                <c:pt idx="6">
                  <c:v>0.47536945812807879</c:v>
                </c:pt>
                <c:pt idx="7">
                  <c:v>0.23921568627450981</c:v>
                </c:pt>
                <c:pt idx="8">
                  <c:v>0.45415778251599148</c:v>
                </c:pt>
                <c:pt idx="9">
                  <c:v>0.31739707835325365</c:v>
                </c:pt>
                <c:pt idx="10">
                  <c:v>0.1310344827586207</c:v>
                </c:pt>
                <c:pt idx="11">
                  <c:v>0.63317073170731708</c:v>
                </c:pt>
                <c:pt idx="12">
                  <c:v>0.22293676312968919</c:v>
                </c:pt>
                <c:pt idx="13">
                  <c:v>3.3333333333333333E-2</c:v>
                </c:pt>
                <c:pt idx="14">
                  <c:v>0.17315175097276264</c:v>
                </c:pt>
                <c:pt idx="15">
                  <c:v>0.42537851478010091</c:v>
                </c:pt>
                <c:pt idx="16">
                  <c:v>0.35147058823529409</c:v>
                </c:pt>
                <c:pt idx="17">
                  <c:v>0.16170212765957448</c:v>
                </c:pt>
                <c:pt idx="18">
                  <c:v>0.37810945273631841</c:v>
                </c:pt>
                <c:pt idx="19">
                  <c:v>0.25777777777777777</c:v>
                </c:pt>
                <c:pt idx="20">
                  <c:v>0</c:v>
                </c:pt>
                <c:pt idx="21">
                  <c:v>0.34883720930232559</c:v>
                </c:pt>
                <c:pt idx="22">
                  <c:v>0.26560232220609581</c:v>
                </c:pt>
                <c:pt idx="23">
                  <c:v>0.39229559748427673</c:v>
                </c:pt>
                <c:pt idx="24">
                  <c:v>0.20181219110378912</c:v>
                </c:pt>
                <c:pt idx="25">
                  <c:v>0.35139092240117131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6-4D07-9BFC-1181FB55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882704"/>
        <c:axId val="433886232"/>
      </c:barChart>
      <c:catAx>
        <c:axId val="43388270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8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3886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82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4971614745842"/>
          <c:y val="0.45157068062827227"/>
          <c:w val="0.1531614091426462"/>
          <c:h val="9.03141361256544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9525">
      <a:solidFill>
        <a:srgbClr val="4F81BD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Job Error Rate Distribution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Profile: Tyrrell TQAudit Demo 1 (DM1)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8134974920200645"/>
          <c:y val="1.6304450797153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062927496580031"/>
          <c:y val="0.24964753609620449"/>
          <c:w val="0.37163702690378475"/>
          <c:h val="0.5767869780608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EA-4319-974A-556D1DD088A5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EA-4319-974A-556D1DD088A5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EA-4319-974A-556D1DD088A5}"/>
              </c:ext>
            </c:extLst>
          </c:dPt>
          <c:dLbls>
            <c:dLbl>
              <c:idx val="1"/>
              <c:layout>
                <c:manualLayout>
                  <c:x val="-9.9262686213470924E-2"/>
                  <c:y val="-0.13921488317145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A-4319-974A-556D1DD088A5}"/>
                </c:ext>
              </c:extLst>
            </c:dLbl>
            <c:dLbl>
              <c:idx val="2"/>
              <c:layout>
                <c:manualLayout>
                  <c:x val="0.10473984869538366"/>
                  <c:y val="7.75348145176120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EA-4319-974A-556D1DD088A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'Sample Error Rates by Account'!$G$29:$J$29</c15:sqref>
                  </c15:fullRef>
                </c:ext>
              </c:extLst>
              <c:f>('Sample Error Rates by Account'!$G$29:$H$29,'Sample Error Rates by Account'!$J$29)</c:f>
              <c:numCache>
                <c:formatCode>0%</c:formatCode>
                <c:ptCount val="3"/>
                <c:pt idx="0">
                  <c:v>2.1058965102286401E-2</c:v>
                </c:pt>
                <c:pt idx="1">
                  <c:v>0.65969715202567192</c:v>
                </c:pt>
                <c:pt idx="2">
                  <c:v>0.3192438828720417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EA-4319-974A-556D1DD0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6350">
      <a:solidFill>
        <a:schemeClr val="tx2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60960</xdr:rowOff>
    </xdr:from>
    <xdr:to>
      <xdr:col>10</xdr:col>
      <xdr:colOff>0</xdr:colOff>
      <xdr:row>22</xdr:row>
      <xdr:rowOff>182880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576312</xdr:colOff>
      <xdr:row>0</xdr:row>
      <xdr:rowOff>6419</xdr:rowOff>
    </xdr:from>
    <xdr:to>
      <xdr:col>25</xdr:col>
      <xdr:colOff>27672</xdr:colOff>
      <xdr:row>22</xdr:row>
      <xdr:rowOff>112294</xdr:rowOff>
    </xdr:to>
    <xdr:graphicFrame macro="">
      <xdr:nvGraphicFramePr>
        <xdr:cNvPr id="2059" name="Chart 2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583533</xdr:colOff>
      <xdr:row>23</xdr:row>
      <xdr:rowOff>22859</xdr:rowOff>
    </xdr:from>
    <xdr:to>
      <xdr:col>25</xdr:col>
      <xdr:colOff>4413</xdr:colOff>
      <xdr:row>41</xdr:row>
      <xdr:rowOff>96253</xdr:rowOff>
    </xdr:to>
    <xdr:graphicFrame macro="">
      <xdr:nvGraphicFramePr>
        <xdr:cNvPr id="2060" name="Chart 3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8021</xdr:colOff>
      <xdr:row>42</xdr:row>
      <xdr:rowOff>0</xdr:rowOff>
    </xdr:from>
    <xdr:to>
      <xdr:col>21</xdr:col>
      <xdr:colOff>32084</xdr:colOff>
      <xdr:row>59</xdr:row>
      <xdr:rowOff>160422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0</xdr:row>
      <xdr:rowOff>0</xdr:rowOff>
    </xdr:from>
    <xdr:to>
      <xdr:col>25</xdr:col>
      <xdr:colOff>426720</xdr:colOff>
      <xdr:row>28</xdr:row>
      <xdr:rowOff>83820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7391400" y="6004560"/>
    <xdr:ext cx="5433060" cy="340614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624840</xdr:colOff>
      <xdr:row>64</xdr:row>
      <xdr:rowOff>106680</xdr:rowOff>
    </xdr:from>
    <xdr:to>
      <xdr:col>0</xdr:col>
      <xdr:colOff>1516380</xdr:colOff>
      <xdr:row>67</xdr:row>
      <xdr:rowOff>53340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624840" y="12443460"/>
          <a:ext cx="891540" cy="4953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% Jobs with Critical</a:t>
          </a:r>
          <a:r>
            <a:rPr lang="en-US" sz="1100" b="1" baseline="0"/>
            <a:t> Errors</a:t>
          </a:r>
          <a:endParaRPr lang="en-US" sz="1100" b="1"/>
        </a:p>
      </xdr:txBody>
    </xdr:sp>
    <xdr:clientData/>
  </xdr:twoCellAnchor>
  <xdr:twoCellAnchor>
    <xdr:from>
      <xdr:col>1</xdr:col>
      <xdr:colOff>167640</xdr:colOff>
      <xdr:row>64</xdr:row>
      <xdr:rowOff>129540</xdr:rowOff>
    </xdr:from>
    <xdr:to>
      <xdr:col>3</xdr:col>
      <xdr:colOff>464820</xdr:colOff>
      <xdr:row>67</xdr:row>
      <xdr:rowOff>60960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232660" y="12466320"/>
          <a:ext cx="1424940" cy="4800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% Jobs with only Non-Critical Errors</a:t>
          </a:r>
        </a:p>
        <a:p>
          <a:endParaRPr lang="en-US" sz="1100"/>
        </a:p>
      </xdr:txBody>
    </xdr:sp>
    <xdr:clientData/>
  </xdr:twoCellAnchor>
  <xdr:twoCellAnchor>
    <xdr:from>
      <xdr:col>4</xdr:col>
      <xdr:colOff>320040</xdr:colOff>
      <xdr:row>64</xdr:row>
      <xdr:rowOff>121920</xdr:rowOff>
    </xdr:from>
    <xdr:to>
      <xdr:col>6</xdr:col>
      <xdr:colOff>525780</xdr:colOff>
      <xdr:row>67</xdr:row>
      <xdr:rowOff>53340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4046220" y="12458700"/>
          <a:ext cx="1196340" cy="480060"/>
        </a:xfrm>
        <a:prstGeom prst="rect">
          <a:avLst/>
        </a:prstGeom>
        <a:solidFill>
          <a:srgbClr val="D2FEC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% Error Free Jobs No</a:t>
          </a:r>
          <a:r>
            <a:rPr lang="en-US" sz="1100" b="1" baseline="0"/>
            <a:t> </a:t>
          </a:r>
          <a:r>
            <a:rPr lang="en-US" sz="1100" b="1"/>
            <a:t>Errors</a:t>
          </a:r>
        </a:p>
        <a:p>
          <a:endParaRPr lang="en-US" sz="1100"/>
        </a:p>
      </xdr:txBody>
    </xdr:sp>
    <xdr:clientData/>
  </xdr:twoCellAnchor>
  <xdr:twoCellAnchor>
    <xdr:from>
      <xdr:col>18</xdr:col>
      <xdr:colOff>198120</xdr:colOff>
      <xdr:row>45</xdr:row>
      <xdr:rowOff>22860</xdr:rowOff>
    </xdr:from>
    <xdr:to>
      <xdr:col>20</xdr:col>
      <xdr:colOff>175260</xdr:colOff>
      <xdr:row>47</xdr:row>
      <xdr:rowOff>137160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437620" y="8884920"/>
          <a:ext cx="1196340" cy="480060"/>
        </a:xfrm>
        <a:prstGeom prst="rect">
          <a:avLst/>
        </a:prstGeom>
        <a:solidFill>
          <a:srgbClr val="D2FEC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% Error Free Jobs No</a:t>
          </a:r>
          <a:r>
            <a:rPr lang="en-US" sz="1100" b="1" baseline="0"/>
            <a:t> </a:t>
          </a:r>
          <a:r>
            <a:rPr lang="en-US" sz="1100" b="1"/>
            <a:t>Errors</a:t>
          </a:r>
        </a:p>
        <a:p>
          <a:endParaRPr lang="en-US" sz="1100"/>
        </a:p>
      </xdr:txBody>
    </xdr:sp>
    <xdr:clientData/>
  </xdr:twoCellAnchor>
  <xdr:twoCellAnchor>
    <xdr:from>
      <xdr:col>15</xdr:col>
      <xdr:colOff>106680</xdr:colOff>
      <xdr:row>45</xdr:row>
      <xdr:rowOff>22860</xdr:rowOff>
    </xdr:from>
    <xdr:to>
      <xdr:col>17</xdr:col>
      <xdr:colOff>312420</xdr:colOff>
      <xdr:row>47</xdr:row>
      <xdr:rowOff>137160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9517380" y="8884920"/>
          <a:ext cx="1424940" cy="4800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% Jobs with only Non-Critical Errors</a:t>
          </a:r>
        </a:p>
        <a:p>
          <a:endParaRPr lang="en-US" sz="1100"/>
        </a:p>
      </xdr:txBody>
    </xdr:sp>
    <xdr:clientData/>
  </xdr:twoCellAnchor>
  <xdr:twoCellAnchor>
    <xdr:from>
      <xdr:col>12</xdr:col>
      <xdr:colOff>114300</xdr:colOff>
      <xdr:row>45</xdr:row>
      <xdr:rowOff>7620</xdr:rowOff>
    </xdr:from>
    <xdr:to>
      <xdr:col>13</xdr:col>
      <xdr:colOff>518160</xdr:colOff>
      <xdr:row>47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96200" y="8869680"/>
          <a:ext cx="1013460" cy="4953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% Jobs with Critical</a:t>
          </a:r>
          <a:r>
            <a:rPr lang="en-US" sz="1100" b="1" baseline="0"/>
            <a:t> Errors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D22" sqref="D22"/>
    </sheetView>
  </sheetViews>
  <sheetFormatPr defaultRowHeight="15" x14ac:dyDescent="0.25"/>
  <cols>
    <col min="1" max="1" width="45" customWidth="1"/>
    <col min="4" max="4" width="10.5703125" customWidth="1"/>
    <col min="5" max="5" width="1" customWidth="1"/>
    <col min="8" max="8" width="10.140625" customWidth="1"/>
  </cols>
  <sheetData>
    <row r="1" spans="1:7" ht="18.75" x14ac:dyDescent="0.3">
      <c r="A1" s="23" t="s">
        <v>124</v>
      </c>
      <c r="B1" s="2"/>
      <c r="C1" s="2"/>
      <c r="D1" s="2"/>
      <c r="E1" s="2"/>
      <c r="F1" s="2"/>
      <c r="G1" s="3"/>
    </row>
    <row r="2" spans="1:7" x14ac:dyDescent="0.25">
      <c r="A2" s="4"/>
      <c r="G2" s="5"/>
    </row>
    <row r="3" spans="1:7" x14ac:dyDescent="0.25">
      <c r="A3" s="24"/>
      <c r="G3" s="5"/>
    </row>
    <row r="4" spans="1:7" x14ac:dyDescent="0.25">
      <c r="A4" s="6"/>
      <c r="G4" s="5"/>
    </row>
    <row r="5" spans="1:7" x14ac:dyDescent="0.25">
      <c r="A5" s="7"/>
      <c r="B5" s="8" t="s">
        <v>5</v>
      </c>
      <c r="C5" s="8" t="s">
        <v>4</v>
      </c>
      <c r="D5" s="8"/>
      <c r="E5" s="9"/>
      <c r="F5" s="8" t="s">
        <v>6</v>
      </c>
      <c r="G5" s="10" t="s">
        <v>4</v>
      </c>
    </row>
    <row r="6" spans="1:7" x14ac:dyDescent="0.25">
      <c r="A6" s="11" t="s">
        <v>12</v>
      </c>
      <c r="B6" s="8">
        <v>124</v>
      </c>
      <c r="C6" s="12"/>
      <c r="D6" s="8"/>
      <c r="E6" s="9"/>
      <c r="F6" s="8">
        <v>90</v>
      </c>
      <c r="G6" s="10"/>
    </row>
    <row r="7" spans="1:7" x14ac:dyDescent="0.25">
      <c r="A7" s="6"/>
      <c r="B7" s="1"/>
      <c r="C7" s="13"/>
      <c r="D7" s="1"/>
      <c r="E7" s="9"/>
      <c r="F7" s="1"/>
      <c r="G7" s="14"/>
    </row>
    <row r="8" spans="1:7" x14ac:dyDescent="0.25">
      <c r="A8" s="6" t="s">
        <v>0</v>
      </c>
      <c r="B8" s="1">
        <v>53</v>
      </c>
      <c r="C8" s="13">
        <f>B8/B6</f>
        <v>0.42741935483870969</v>
      </c>
      <c r="D8" s="1"/>
      <c r="E8" s="9"/>
      <c r="F8" s="1">
        <v>38</v>
      </c>
      <c r="G8" s="15">
        <f>F8/F6</f>
        <v>0.42222222222222222</v>
      </c>
    </row>
    <row r="9" spans="1:7" x14ac:dyDescent="0.25">
      <c r="A9" s="6" t="s">
        <v>1</v>
      </c>
      <c r="B9" s="1">
        <v>1</v>
      </c>
      <c r="C9" s="13">
        <f>B9/B6</f>
        <v>8.0645161290322578E-3</v>
      </c>
      <c r="D9" s="1"/>
      <c r="E9" s="9"/>
      <c r="F9" s="1">
        <v>0</v>
      </c>
      <c r="G9" s="15">
        <f>F9/F6</f>
        <v>0</v>
      </c>
    </row>
    <row r="10" spans="1:7" x14ac:dyDescent="0.25">
      <c r="A10" s="6" t="s">
        <v>2</v>
      </c>
      <c r="B10" s="1">
        <v>20</v>
      </c>
      <c r="C10" s="13">
        <f>B10/B6</f>
        <v>0.16129032258064516</v>
      </c>
      <c r="D10" s="1"/>
      <c r="E10" s="9"/>
      <c r="F10" s="1">
        <v>14</v>
      </c>
      <c r="G10" s="15">
        <f>F10/F6</f>
        <v>0.15555555555555556</v>
      </c>
    </row>
    <row r="11" spans="1:7" x14ac:dyDescent="0.25">
      <c r="A11" s="6" t="s">
        <v>3</v>
      </c>
      <c r="B11" s="1">
        <v>50</v>
      </c>
      <c r="C11" s="13">
        <f>B11/B6</f>
        <v>0.40322580645161288</v>
      </c>
      <c r="D11" s="1"/>
      <c r="E11" s="9"/>
      <c r="F11" s="1">
        <v>38</v>
      </c>
      <c r="G11" s="15">
        <f>F11/F6</f>
        <v>0.42222222222222222</v>
      </c>
    </row>
    <row r="12" spans="1:7" x14ac:dyDescent="0.25">
      <c r="A12" s="4" t="s">
        <v>13</v>
      </c>
      <c r="B12" s="1">
        <f>SUM(B8:B11)</f>
        <v>124</v>
      </c>
      <c r="C12" s="13"/>
      <c r="D12" s="1"/>
      <c r="E12" s="9"/>
      <c r="F12" s="1">
        <f>SUM(F8:F11)</f>
        <v>90</v>
      </c>
      <c r="G12" s="15"/>
    </row>
    <row r="13" spans="1:7" x14ac:dyDescent="0.25">
      <c r="A13" s="11" t="s">
        <v>8</v>
      </c>
      <c r="B13" s="8">
        <v>31</v>
      </c>
      <c r="C13" s="12">
        <f>B13/B6</f>
        <v>0.25</v>
      </c>
      <c r="D13" s="16"/>
      <c r="E13" s="9"/>
      <c r="F13" s="8">
        <v>39</v>
      </c>
      <c r="G13" s="17">
        <f>F13/F6</f>
        <v>0.43333333333333335</v>
      </c>
    </row>
    <row r="14" spans="1:7" x14ac:dyDescent="0.25">
      <c r="A14" s="6"/>
      <c r="B14" s="1"/>
      <c r="C14" s="13"/>
      <c r="D14" s="1"/>
      <c r="E14" s="9"/>
      <c r="F14" s="1"/>
      <c r="G14" s="15"/>
    </row>
    <row r="15" spans="1:7" x14ac:dyDescent="0.25">
      <c r="A15" s="6" t="s">
        <v>10</v>
      </c>
      <c r="B15" s="1">
        <v>13</v>
      </c>
      <c r="C15" s="13">
        <f>B15/B6</f>
        <v>0.10483870967741936</v>
      </c>
      <c r="D15" s="1"/>
      <c r="E15" s="9"/>
      <c r="F15" s="1">
        <v>19</v>
      </c>
      <c r="G15" s="15">
        <f>F15/F6</f>
        <v>0.21111111111111111</v>
      </c>
    </row>
    <row r="16" spans="1:7" x14ac:dyDescent="0.25">
      <c r="A16" s="6" t="s">
        <v>9</v>
      </c>
      <c r="B16" s="1">
        <v>8</v>
      </c>
      <c r="C16" s="13">
        <v>6.5000000000000002E-2</v>
      </c>
      <c r="D16" s="1"/>
      <c r="E16" s="9"/>
      <c r="F16" s="1">
        <v>9</v>
      </c>
      <c r="G16" s="15">
        <v>0.1</v>
      </c>
    </row>
    <row r="17" spans="1:8" x14ac:dyDescent="0.25">
      <c r="A17" s="6" t="s">
        <v>11</v>
      </c>
      <c r="B17" s="1">
        <v>2</v>
      </c>
      <c r="C17" s="13">
        <f>B17/B6</f>
        <v>1.6129032258064516E-2</v>
      </c>
      <c r="D17" s="1"/>
      <c r="E17" s="9"/>
      <c r="F17" s="1">
        <v>1</v>
      </c>
      <c r="G17" s="15">
        <f>F17/F6</f>
        <v>1.1111111111111112E-2</v>
      </c>
      <c r="H17" s="1"/>
    </row>
    <row r="18" spans="1:8" x14ac:dyDescent="0.25">
      <c r="A18" s="18" t="s">
        <v>7</v>
      </c>
      <c r="B18" s="19">
        <v>18</v>
      </c>
      <c r="C18" s="20">
        <f>B18/B6</f>
        <v>0.14516129032258066</v>
      </c>
      <c r="D18" s="19"/>
      <c r="E18" s="21"/>
      <c r="F18" s="19">
        <v>20</v>
      </c>
      <c r="G18" s="22">
        <f>F18/F6</f>
        <v>0.22222222222222221</v>
      </c>
      <c r="H18" s="1"/>
    </row>
  </sheetData>
  <printOptions horizontalCentered="1"/>
  <pageMargins left="0.25" right="0.25" top="0.75" bottom="0.75" header="0.3" footer="0.3"/>
  <pageSetup orientation="landscape" verticalDpi="1200" r:id="rId1"/>
  <headerFooter>
    <oddFooter>&amp;L&amp;"-,Italic"&amp;K4D4D4DThe model dashboards and reports have been provided by AHDI and AHIMA as part of the Quality Assurance for Clinician-Created Documentation Resource Kit. The files should be modified to meet the specific needs of an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"/>
  <sheetViews>
    <sheetView workbookViewId="0">
      <selection activeCell="A19" sqref="A19:IV19"/>
    </sheetView>
  </sheetViews>
  <sheetFormatPr defaultRowHeight="15" x14ac:dyDescent="0.25"/>
  <cols>
    <col min="1" max="1" width="23.140625" customWidth="1"/>
    <col min="2" max="9" width="16.28515625" customWidth="1"/>
  </cols>
  <sheetData>
    <row r="1" spans="1:9" x14ac:dyDescent="0.25">
      <c r="A1" s="97" t="s">
        <v>14</v>
      </c>
      <c r="B1" s="97"/>
      <c r="C1" s="97"/>
      <c r="D1" s="97"/>
      <c r="E1" s="97"/>
      <c r="F1" s="97"/>
      <c r="G1" s="97"/>
      <c r="H1" s="97"/>
      <c r="I1" s="97"/>
    </row>
    <row r="2" spans="1:9" ht="25.9" customHeight="1" x14ac:dyDescent="0.25">
      <c r="A2" s="98" t="s">
        <v>15</v>
      </c>
      <c r="B2" s="98"/>
      <c r="C2" s="98"/>
      <c r="D2" s="98"/>
      <c r="E2" s="98"/>
      <c r="F2" s="98"/>
      <c r="G2" s="98"/>
      <c r="H2" s="98"/>
      <c r="I2" s="98"/>
    </row>
    <row r="3" spans="1:9" ht="105" customHeight="1" x14ac:dyDescent="0.25">
      <c r="A3" s="41" t="s">
        <v>34</v>
      </c>
      <c r="B3" s="42" t="s">
        <v>35</v>
      </c>
      <c r="C3" s="42" t="s">
        <v>35</v>
      </c>
      <c r="D3" s="42" t="s">
        <v>36</v>
      </c>
      <c r="E3" s="42" t="s">
        <v>37</v>
      </c>
      <c r="F3" s="42" t="s">
        <v>67</v>
      </c>
      <c r="G3" s="42" t="s">
        <v>33</v>
      </c>
      <c r="H3" s="42" t="s">
        <v>38</v>
      </c>
      <c r="I3" s="42" t="s">
        <v>39</v>
      </c>
    </row>
    <row r="4" spans="1:9" x14ac:dyDescent="0.25">
      <c r="A4" s="93" t="s">
        <v>16</v>
      </c>
      <c r="B4" s="90" t="s">
        <v>17</v>
      </c>
      <c r="C4" s="90" t="s">
        <v>18</v>
      </c>
      <c r="D4" s="95" t="s">
        <v>19</v>
      </c>
      <c r="E4" s="96"/>
      <c r="F4" s="96"/>
      <c r="G4" s="96"/>
      <c r="H4" s="90" t="s">
        <v>20</v>
      </c>
      <c r="I4" s="90" t="s">
        <v>21</v>
      </c>
    </row>
    <row r="5" spans="1:9" ht="83.45" customHeight="1" x14ac:dyDescent="0.25">
      <c r="A5" s="94"/>
      <c r="B5" s="91"/>
      <c r="C5" s="91"/>
      <c r="D5" s="25" t="s">
        <v>22</v>
      </c>
      <c r="E5" s="25" t="s">
        <v>23</v>
      </c>
      <c r="F5" s="25" t="s">
        <v>24</v>
      </c>
      <c r="G5" s="25" t="s">
        <v>25</v>
      </c>
      <c r="H5" s="91"/>
      <c r="I5" s="91"/>
    </row>
    <row r="6" spans="1:9" x14ac:dyDescent="0.25">
      <c r="A6" s="26"/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8" t="s">
        <v>26</v>
      </c>
      <c r="B7" s="29"/>
      <c r="C7" s="30"/>
      <c r="D7" s="31"/>
      <c r="E7" s="32"/>
      <c r="F7" s="32"/>
      <c r="G7" s="33"/>
      <c r="H7" s="34"/>
      <c r="I7" s="34"/>
    </row>
    <row r="8" spans="1:9" x14ac:dyDescent="0.25">
      <c r="A8" s="28" t="s">
        <v>27</v>
      </c>
      <c r="B8" s="29"/>
      <c r="C8" s="30"/>
      <c r="D8" s="31"/>
      <c r="E8" s="32"/>
      <c r="F8" s="32"/>
      <c r="G8" s="33"/>
      <c r="H8" s="34"/>
      <c r="I8" s="34"/>
    </row>
    <row r="9" spans="1:9" x14ac:dyDescent="0.25">
      <c r="A9" s="28" t="s">
        <v>28</v>
      </c>
      <c r="B9" s="29"/>
      <c r="C9" s="30"/>
      <c r="D9" s="31"/>
      <c r="E9" s="32"/>
      <c r="F9" s="32"/>
      <c r="G9" s="33"/>
      <c r="H9" s="34"/>
      <c r="I9" s="34"/>
    </row>
    <row r="10" spans="1:9" x14ac:dyDescent="0.25">
      <c r="A10" s="28" t="s">
        <v>29</v>
      </c>
      <c r="B10" s="29"/>
      <c r="C10" s="30"/>
      <c r="D10" s="31"/>
      <c r="E10" s="32"/>
      <c r="F10" s="32"/>
      <c r="G10" s="33"/>
      <c r="H10" s="34"/>
      <c r="I10" s="34"/>
    </row>
    <row r="11" spans="1:9" x14ac:dyDescent="0.25">
      <c r="A11" s="28" t="s">
        <v>30</v>
      </c>
      <c r="B11" s="29"/>
      <c r="C11" s="30"/>
      <c r="D11" s="31"/>
      <c r="E11" s="32"/>
      <c r="F11" s="32"/>
      <c r="G11" s="33"/>
      <c r="H11" s="34"/>
      <c r="I11" s="34"/>
    </row>
    <row r="12" spans="1:9" x14ac:dyDescent="0.25">
      <c r="A12" s="28"/>
      <c r="B12" s="29"/>
      <c r="C12" s="30"/>
      <c r="D12" s="31"/>
      <c r="E12" s="35"/>
      <c r="F12" s="35"/>
      <c r="G12" s="33"/>
      <c r="H12" s="34"/>
      <c r="I12" s="34"/>
    </row>
    <row r="13" spans="1:9" x14ac:dyDescent="0.25">
      <c r="A13" s="36" t="s">
        <v>31</v>
      </c>
      <c r="B13" s="37"/>
      <c r="C13" s="38"/>
      <c r="D13" s="37"/>
      <c r="E13" s="39"/>
      <c r="F13" s="39"/>
      <c r="G13" s="39"/>
      <c r="H13" s="40"/>
      <c r="I13" s="40"/>
    </row>
    <row r="14" spans="1:9" x14ac:dyDescent="0.25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27.6" customHeight="1" x14ac:dyDescent="0.25">
      <c r="A15" s="88" t="s">
        <v>125</v>
      </c>
      <c r="B15" s="88"/>
      <c r="C15" s="88"/>
      <c r="D15" s="88"/>
      <c r="E15" s="88"/>
      <c r="F15" s="88"/>
      <c r="G15" s="88"/>
      <c r="H15" s="88"/>
      <c r="I15" s="88"/>
    </row>
    <row r="16" spans="1:9" ht="19.149999999999999" customHeight="1" x14ac:dyDescent="0.25">
      <c r="A16" s="89" t="s">
        <v>32</v>
      </c>
      <c r="B16" s="89"/>
      <c r="C16" s="89"/>
      <c r="D16" s="89"/>
      <c r="E16" s="89"/>
      <c r="F16" s="89"/>
      <c r="G16" s="89"/>
      <c r="H16" s="89"/>
      <c r="I16" s="89"/>
    </row>
    <row r="17" spans="1:9" x14ac:dyDescent="0.25">
      <c r="A17" s="89"/>
      <c r="B17" s="89"/>
      <c r="C17" s="89"/>
      <c r="D17" s="89"/>
      <c r="E17" s="89"/>
      <c r="F17" s="89"/>
      <c r="G17" s="89"/>
      <c r="H17" s="89"/>
      <c r="I17" s="89"/>
    </row>
    <row r="19" spans="1:9" ht="18.75" x14ac:dyDescent="0.3">
      <c r="A19" s="92" t="s">
        <v>96</v>
      </c>
      <c r="B19" s="92"/>
      <c r="C19" s="92"/>
      <c r="D19" s="92"/>
      <c r="E19" s="92"/>
      <c r="F19" s="92"/>
      <c r="G19" s="92"/>
      <c r="H19" s="92"/>
      <c r="I19" s="92"/>
    </row>
    <row r="20" spans="1:9" x14ac:dyDescent="0.25">
      <c r="A20" s="93" t="s">
        <v>16</v>
      </c>
      <c r="B20" s="90" t="s">
        <v>17</v>
      </c>
      <c r="C20" s="90" t="s">
        <v>18</v>
      </c>
      <c r="D20" s="95" t="s">
        <v>19</v>
      </c>
      <c r="E20" s="96"/>
      <c r="F20" s="96"/>
      <c r="G20" s="96"/>
      <c r="H20" s="90" t="s">
        <v>20</v>
      </c>
      <c r="I20" s="90" t="s">
        <v>21</v>
      </c>
    </row>
    <row r="21" spans="1:9" ht="60" x14ac:dyDescent="0.25">
      <c r="A21" s="94"/>
      <c r="B21" s="91"/>
      <c r="C21" s="91"/>
      <c r="D21" s="25" t="s">
        <v>22</v>
      </c>
      <c r="E21" s="25" t="s">
        <v>23</v>
      </c>
      <c r="F21" s="25" t="s">
        <v>24</v>
      </c>
      <c r="G21" s="25" t="s">
        <v>25</v>
      </c>
      <c r="H21" s="91"/>
      <c r="I21" s="91"/>
    </row>
    <row r="22" spans="1:9" x14ac:dyDescent="0.25">
      <c r="A22" s="26"/>
      <c r="B22" s="27"/>
      <c r="C22" s="27"/>
      <c r="D22" s="27"/>
      <c r="E22" s="27"/>
      <c r="F22" s="27"/>
      <c r="G22" s="27"/>
      <c r="H22" s="27"/>
      <c r="I22" s="27"/>
    </row>
    <row r="23" spans="1:9" x14ac:dyDescent="0.25">
      <c r="A23" s="28" t="s">
        <v>127</v>
      </c>
      <c r="B23" s="29">
        <v>4689</v>
      </c>
      <c r="C23" s="30">
        <v>0.91800000000000004</v>
      </c>
      <c r="D23" s="31">
        <v>699</v>
      </c>
      <c r="E23" s="32">
        <v>16</v>
      </c>
      <c r="F23" s="32">
        <v>10</v>
      </c>
      <c r="G23" s="33">
        <f>SUM(E23:F23)</f>
        <v>26</v>
      </c>
      <c r="H23" s="34">
        <f>E23/D23</f>
        <v>2.2889842632331903E-2</v>
      </c>
      <c r="I23" s="34">
        <f>G23/D23</f>
        <v>3.7195994277539342E-2</v>
      </c>
    </row>
    <row r="24" spans="1:9" x14ac:dyDescent="0.25">
      <c r="A24" s="28" t="s">
        <v>128</v>
      </c>
      <c r="B24" s="29">
        <v>6042</v>
      </c>
      <c r="C24" s="30">
        <v>0.98699999999999999</v>
      </c>
      <c r="D24" s="31">
        <v>915</v>
      </c>
      <c r="E24" s="32">
        <v>40</v>
      </c>
      <c r="F24" s="32">
        <v>21</v>
      </c>
      <c r="G24" s="33">
        <f>SUM(E24:F24)</f>
        <v>61</v>
      </c>
      <c r="H24" s="34">
        <f>E24/D24</f>
        <v>4.3715846994535519E-2</v>
      </c>
      <c r="I24" s="34">
        <f>G24/D24</f>
        <v>6.6666666666666666E-2</v>
      </c>
    </row>
    <row r="25" spans="1:9" x14ac:dyDescent="0.25">
      <c r="A25" s="28" t="s">
        <v>129</v>
      </c>
      <c r="B25" s="29">
        <v>4660</v>
      </c>
      <c r="C25" s="30">
        <v>0.99299999999999999</v>
      </c>
      <c r="D25" s="31">
        <v>702</v>
      </c>
      <c r="E25" s="32">
        <v>20</v>
      </c>
      <c r="F25" s="32">
        <v>14</v>
      </c>
      <c r="G25" s="33">
        <f>SUM(E25:F25)</f>
        <v>34</v>
      </c>
      <c r="H25" s="34">
        <f>E25/D25</f>
        <v>2.8490028490028491E-2</v>
      </c>
      <c r="I25" s="34">
        <f>G25/D25</f>
        <v>4.843304843304843E-2</v>
      </c>
    </row>
    <row r="26" spans="1:9" x14ac:dyDescent="0.25">
      <c r="A26" s="28" t="s">
        <v>130</v>
      </c>
      <c r="B26" s="29">
        <v>4293</v>
      </c>
      <c r="C26" s="30">
        <v>0.97299999999999998</v>
      </c>
      <c r="D26" s="31">
        <v>641</v>
      </c>
      <c r="E26" s="32">
        <v>47</v>
      </c>
      <c r="F26" s="32">
        <v>6</v>
      </c>
      <c r="G26" s="33">
        <f>SUM(E26:F26)</f>
        <v>53</v>
      </c>
      <c r="H26" s="34">
        <f>E26/D26</f>
        <v>7.3322932917316688E-2</v>
      </c>
      <c r="I26" s="34">
        <f>G26/D26</f>
        <v>8.2683307332293288E-2</v>
      </c>
    </row>
    <row r="27" spans="1:9" x14ac:dyDescent="0.25">
      <c r="A27" s="28" t="s">
        <v>131</v>
      </c>
      <c r="B27" s="29">
        <v>3724</v>
      </c>
      <c r="C27" s="30">
        <v>0.998</v>
      </c>
      <c r="D27" s="31">
        <v>560</v>
      </c>
      <c r="E27" s="32">
        <v>7</v>
      </c>
      <c r="F27" s="32">
        <v>8</v>
      </c>
      <c r="G27" s="33">
        <f>SUM(E27:F27)</f>
        <v>15</v>
      </c>
      <c r="H27" s="34">
        <f>E27/D27</f>
        <v>1.2500000000000001E-2</v>
      </c>
      <c r="I27" s="34">
        <f>G27/D27</f>
        <v>2.6785714285714284E-2</v>
      </c>
    </row>
    <row r="28" spans="1:9" x14ac:dyDescent="0.25">
      <c r="A28" s="28"/>
      <c r="B28" s="29"/>
      <c r="C28" s="30"/>
      <c r="D28" s="31"/>
      <c r="E28" s="35"/>
      <c r="F28" s="35"/>
      <c r="G28" s="33"/>
      <c r="H28" s="34"/>
      <c r="I28" s="34" t="s">
        <v>65</v>
      </c>
    </row>
    <row r="29" spans="1:9" x14ac:dyDescent="0.25">
      <c r="A29" s="36" t="s">
        <v>31</v>
      </c>
      <c r="B29" s="37">
        <f>SUM(B23:B28)</f>
        <v>23408</v>
      </c>
      <c r="C29" s="38">
        <f>AVERAGE(C23:C28)</f>
        <v>0.9738</v>
      </c>
      <c r="D29" s="37">
        <f>SUM(D23:D28)</f>
        <v>3517</v>
      </c>
      <c r="E29" s="39">
        <f>SUM(E23:E28)</f>
        <v>130</v>
      </c>
      <c r="F29" s="39">
        <f>SUM(F23:F28)</f>
        <v>59</v>
      </c>
      <c r="G29" s="39">
        <f>SUM(G23:G28)</f>
        <v>189</v>
      </c>
      <c r="H29" s="40">
        <f>E29/D29</f>
        <v>3.6963321012226331E-2</v>
      </c>
      <c r="I29" s="40">
        <f>G29/D29</f>
        <v>5.373898208700597E-2</v>
      </c>
    </row>
  </sheetData>
  <mergeCells count="19">
    <mergeCell ref="A1:I1"/>
    <mergeCell ref="A2:I2"/>
    <mergeCell ref="A4:A5"/>
    <mergeCell ref="B4:B5"/>
    <mergeCell ref="C4:C5"/>
    <mergeCell ref="D4:G4"/>
    <mergeCell ref="H4:H5"/>
    <mergeCell ref="I4:I5"/>
    <mergeCell ref="A14:I14"/>
    <mergeCell ref="A15:I15"/>
    <mergeCell ref="A16:I16"/>
    <mergeCell ref="A17:I17"/>
    <mergeCell ref="I20:I21"/>
    <mergeCell ref="A19:I19"/>
    <mergeCell ref="A20:A21"/>
    <mergeCell ref="B20:B21"/>
    <mergeCell ref="C20:C21"/>
    <mergeCell ref="D20:G20"/>
    <mergeCell ref="H20:H21"/>
  </mergeCells>
  <pageMargins left="0.7" right="0.7" top="0.75" bottom="0.75" header="0.3" footer="0.3"/>
  <pageSetup scale="79" orientation="landscape" r:id="rId1"/>
  <headerFooter>
    <oddFooter>&amp;L&amp;"-,Italic"&amp;K4D4D4DThe model dashboards and reports have been provided by AHDI and AHIMA as part of the Quality Assurance for Clinician-Created Documentation Resource Kit. The files should be modified to meet the specific needs of an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tabSelected="1" topLeftCell="A3" workbookViewId="0">
      <selection activeCell="B43" sqref="B43"/>
    </sheetView>
  </sheetViews>
  <sheetFormatPr defaultRowHeight="15" x14ac:dyDescent="0.25"/>
  <cols>
    <col min="1" max="1" width="16.85546875" customWidth="1"/>
    <col min="2" max="11" width="14.28515625" customWidth="1"/>
  </cols>
  <sheetData>
    <row r="1" spans="1:13" ht="15.75" x14ac:dyDescent="0.25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0"/>
      <c r="M1" s="70"/>
    </row>
    <row r="2" spans="1:13" ht="15.75" x14ac:dyDescent="0.25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70"/>
      <c r="M2" s="70"/>
    </row>
    <row r="3" spans="1:13" ht="116.45" customHeight="1" x14ac:dyDescent="0.25">
      <c r="A3" s="41" t="s">
        <v>34</v>
      </c>
      <c r="B3" s="42" t="s">
        <v>35</v>
      </c>
      <c r="C3" s="42" t="s">
        <v>35</v>
      </c>
      <c r="D3" s="42" t="s">
        <v>36</v>
      </c>
      <c r="E3" s="42" t="s">
        <v>70</v>
      </c>
      <c r="F3" s="42" t="s">
        <v>66</v>
      </c>
      <c r="G3" s="42" t="s">
        <v>33</v>
      </c>
      <c r="H3" s="42" t="s">
        <v>68</v>
      </c>
      <c r="I3" s="42" t="s">
        <v>69</v>
      </c>
      <c r="J3" s="42" t="s">
        <v>71</v>
      </c>
      <c r="K3" s="42" t="s">
        <v>72</v>
      </c>
    </row>
    <row r="4" spans="1:13" s="44" customFormat="1" ht="14.25" customHeight="1" x14ac:dyDescent="0.2">
      <c r="A4" s="99" t="s">
        <v>42</v>
      </c>
      <c r="B4" s="99" t="s">
        <v>126</v>
      </c>
      <c r="C4" s="99" t="s">
        <v>43</v>
      </c>
      <c r="D4" s="101" t="s">
        <v>44</v>
      </c>
      <c r="E4" s="101"/>
      <c r="F4" s="101"/>
      <c r="G4" s="101"/>
      <c r="H4" s="99" t="s">
        <v>45</v>
      </c>
      <c r="I4" s="99" t="s">
        <v>46</v>
      </c>
      <c r="J4" s="99" t="s">
        <v>47</v>
      </c>
      <c r="K4" s="101" t="s">
        <v>48</v>
      </c>
    </row>
    <row r="5" spans="1:13" s="56" customFormat="1" ht="84" customHeight="1" x14ac:dyDescent="0.25">
      <c r="A5" s="102"/>
      <c r="B5" s="100"/>
      <c r="C5" s="100"/>
      <c r="D5" s="45" t="s">
        <v>49</v>
      </c>
      <c r="E5" s="45" t="s">
        <v>50</v>
      </c>
      <c r="F5" s="45" t="s">
        <v>51</v>
      </c>
      <c r="G5" s="45" t="s">
        <v>52</v>
      </c>
      <c r="H5" s="100"/>
      <c r="I5" s="100"/>
      <c r="J5" s="100"/>
      <c r="K5" s="101"/>
    </row>
    <row r="6" spans="1:13" s="44" customFormat="1" ht="14.25" x14ac:dyDescent="0.2">
      <c r="A6" s="46" t="s">
        <v>53</v>
      </c>
      <c r="B6" s="47"/>
      <c r="C6" s="47"/>
      <c r="D6" s="47"/>
      <c r="E6" s="47"/>
      <c r="F6" s="47"/>
      <c r="G6" s="47"/>
      <c r="H6" s="48"/>
      <c r="I6" s="48"/>
      <c r="J6" s="48"/>
      <c r="K6" s="50"/>
    </row>
    <row r="7" spans="1:13" s="44" customFormat="1" ht="14.25" x14ac:dyDescent="0.2">
      <c r="A7" s="46" t="s">
        <v>54</v>
      </c>
      <c r="B7" s="47"/>
      <c r="C7" s="47"/>
      <c r="D7" s="47"/>
      <c r="E7" s="47"/>
      <c r="F7" s="47"/>
      <c r="G7" s="47"/>
      <c r="H7" s="48"/>
      <c r="I7" s="48"/>
      <c r="J7" s="48"/>
      <c r="K7" s="50"/>
    </row>
    <row r="8" spans="1:13" s="44" customFormat="1" ht="14.25" x14ac:dyDescent="0.2">
      <c r="A8" s="46" t="s">
        <v>55</v>
      </c>
      <c r="B8" s="47"/>
      <c r="C8" s="47"/>
      <c r="D8" s="47"/>
      <c r="E8" s="47"/>
      <c r="F8" s="47"/>
      <c r="G8" s="47"/>
      <c r="H8" s="48"/>
      <c r="I8" s="48"/>
      <c r="J8" s="48"/>
      <c r="K8" s="50"/>
    </row>
    <row r="9" spans="1:13" s="44" customFormat="1" ht="14.25" x14ac:dyDescent="0.2">
      <c r="A9" s="46" t="s">
        <v>56</v>
      </c>
      <c r="B9" s="47"/>
      <c r="C9" s="47"/>
      <c r="D9" s="47"/>
      <c r="E9" s="47"/>
      <c r="F9" s="47"/>
      <c r="G9" s="47"/>
      <c r="H9" s="48"/>
      <c r="I9" s="48"/>
      <c r="J9" s="48"/>
      <c r="K9" s="50"/>
    </row>
    <row r="10" spans="1:13" s="44" customFormat="1" ht="14.25" x14ac:dyDescent="0.2">
      <c r="A10" s="46" t="s">
        <v>57</v>
      </c>
      <c r="B10" s="47"/>
      <c r="C10" s="47"/>
      <c r="D10" s="47"/>
      <c r="E10" s="47"/>
      <c r="F10" s="47"/>
      <c r="G10" s="47"/>
      <c r="H10" s="48"/>
      <c r="I10" s="48"/>
      <c r="J10" s="48"/>
      <c r="K10" s="50"/>
    </row>
    <row r="11" spans="1:13" s="44" customFormat="1" ht="14.25" x14ac:dyDescent="0.2">
      <c r="A11" s="46" t="s">
        <v>58</v>
      </c>
      <c r="B11" s="47"/>
      <c r="C11" s="47"/>
      <c r="D11" s="47"/>
      <c r="E11" s="47"/>
      <c r="F11" s="47"/>
      <c r="G11" s="47"/>
      <c r="H11" s="48"/>
      <c r="I11" s="48"/>
      <c r="J11" s="48"/>
      <c r="K11" s="50"/>
    </row>
    <row r="12" spans="1:13" s="44" customFormat="1" ht="14.25" x14ac:dyDescent="0.2">
      <c r="A12" s="46" t="s">
        <v>59</v>
      </c>
      <c r="B12" s="47"/>
      <c r="C12" s="47"/>
      <c r="D12" s="47"/>
      <c r="E12" s="47"/>
      <c r="F12" s="47"/>
      <c r="G12" s="47"/>
      <c r="H12" s="48"/>
      <c r="I12" s="48"/>
      <c r="J12" s="48"/>
      <c r="K12" s="50"/>
    </row>
    <row r="13" spans="1:13" s="44" customFormat="1" ht="14.25" x14ac:dyDescent="0.2">
      <c r="A13" s="46" t="s">
        <v>60</v>
      </c>
      <c r="B13" s="47"/>
      <c r="C13" s="47"/>
      <c r="D13" s="47"/>
      <c r="E13" s="47"/>
      <c r="F13" s="47"/>
      <c r="G13" s="47"/>
      <c r="H13" s="48"/>
      <c r="I13" s="48"/>
      <c r="J13" s="48"/>
      <c r="K13" s="50"/>
    </row>
    <row r="14" spans="1:13" s="44" customFormat="1" ht="14.25" x14ac:dyDescent="0.2">
      <c r="A14" s="46" t="s">
        <v>61</v>
      </c>
      <c r="B14" s="47"/>
      <c r="C14" s="47"/>
      <c r="D14" s="47"/>
      <c r="E14" s="47"/>
      <c r="F14" s="47"/>
      <c r="G14" s="47"/>
      <c r="H14" s="48"/>
      <c r="I14" s="48"/>
      <c r="J14" s="48"/>
      <c r="K14" s="50"/>
    </row>
    <row r="15" spans="1:13" s="44" customFormat="1" ht="14.25" x14ac:dyDescent="0.2">
      <c r="A15" s="46" t="s">
        <v>62</v>
      </c>
      <c r="B15" s="47"/>
      <c r="C15" s="47"/>
      <c r="D15" s="47"/>
      <c r="E15" s="47"/>
      <c r="F15" s="47"/>
      <c r="G15" s="47"/>
      <c r="H15" s="48"/>
      <c r="I15" s="48"/>
      <c r="J15" s="48"/>
      <c r="K15" s="50"/>
    </row>
    <row r="16" spans="1:13" s="44" customFormat="1" ht="14.25" x14ac:dyDescent="0.2">
      <c r="A16" s="46" t="s">
        <v>63</v>
      </c>
      <c r="B16" s="47"/>
      <c r="C16" s="47"/>
      <c r="D16" s="47"/>
      <c r="E16" s="47"/>
      <c r="F16" s="47"/>
      <c r="G16" s="47"/>
      <c r="H16" s="48"/>
      <c r="I16" s="48"/>
      <c r="J16" s="48"/>
      <c r="K16" s="50"/>
    </row>
    <row r="17" spans="1:15" s="44" customFormat="1" ht="14.25" x14ac:dyDescent="0.2">
      <c r="A17" s="46" t="s">
        <v>64</v>
      </c>
      <c r="B17" s="47"/>
      <c r="C17" s="47"/>
      <c r="D17" s="47"/>
      <c r="E17" s="47"/>
      <c r="F17" s="47"/>
      <c r="G17" s="47"/>
      <c r="H17" s="48"/>
      <c r="I17" s="48"/>
      <c r="J17" s="48"/>
      <c r="K17" s="50"/>
    </row>
    <row r="18" spans="1:15" s="44" customFormat="1" ht="14.25" x14ac:dyDescent="0.2">
      <c r="A18" s="49"/>
      <c r="B18" s="47"/>
      <c r="C18" s="47"/>
      <c r="D18" s="47"/>
      <c r="E18" s="47"/>
      <c r="F18" s="47"/>
      <c r="G18" s="47"/>
      <c r="H18" s="48"/>
      <c r="I18" s="48"/>
      <c r="J18" s="48"/>
      <c r="K18" s="50"/>
    </row>
    <row r="19" spans="1:15" s="57" customFormat="1" x14ac:dyDescent="0.25">
      <c r="A19" s="27" t="s">
        <v>31</v>
      </c>
      <c r="B19" s="51"/>
      <c r="C19" s="51"/>
      <c r="D19" s="51"/>
      <c r="E19" s="51"/>
      <c r="F19" s="51"/>
      <c r="G19" s="51"/>
      <c r="H19" s="52"/>
      <c r="I19" s="52"/>
      <c r="J19" s="52"/>
      <c r="K19" s="53"/>
    </row>
    <row r="20" spans="1:15" s="44" customFormat="1" ht="14.25" x14ac:dyDescent="0.2">
      <c r="B20" s="54"/>
      <c r="C20" s="54"/>
      <c r="D20" s="54"/>
      <c r="E20" s="54"/>
      <c r="F20" s="54"/>
      <c r="G20" s="54"/>
      <c r="H20" s="54"/>
      <c r="I20" s="54"/>
      <c r="J20" s="54"/>
      <c r="O20" s="44" t="s">
        <v>65</v>
      </c>
    </row>
    <row r="21" spans="1:15" ht="27.6" customHeight="1" x14ac:dyDescent="0.25">
      <c r="A21" s="88" t="s">
        <v>125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55"/>
      <c r="M21" s="55"/>
    </row>
    <row r="22" spans="1:15" ht="28.9" customHeight="1" x14ac:dyDescent="0.25">
      <c r="A22" s="104" t="s">
        <v>32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43"/>
      <c r="M22" s="43"/>
    </row>
    <row r="24" spans="1:15" ht="18.75" x14ac:dyDescent="0.3">
      <c r="A24" s="92" t="s">
        <v>96</v>
      </c>
      <c r="B24" s="92"/>
      <c r="C24" s="92"/>
      <c r="D24" s="92"/>
      <c r="E24" s="92"/>
      <c r="F24" s="92"/>
      <c r="G24" s="92"/>
      <c r="H24" s="92"/>
      <c r="I24" s="92"/>
      <c r="J24" s="71"/>
      <c r="K24" s="71"/>
    </row>
    <row r="25" spans="1:15" s="44" customFormat="1" ht="14.25" customHeight="1" x14ac:dyDescent="0.2">
      <c r="A25" s="99" t="s">
        <v>42</v>
      </c>
      <c r="B25" s="99" t="s">
        <v>126</v>
      </c>
      <c r="C25" s="99" t="s">
        <v>43</v>
      </c>
      <c r="D25" s="101" t="s">
        <v>44</v>
      </c>
      <c r="E25" s="101"/>
      <c r="F25" s="101"/>
      <c r="G25" s="101"/>
      <c r="H25" s="99" t="s">
        <v>45</v>
      </c>
      <c r="I25" s="99" t="s">
        <v>46</v>
      </c>
      <c r="J25" s="99" t="s">
        <v>47</v>
      </c>
      <c r="K25" s="101" t="s">
        <v>48</v>
      </c>
    </row>
    <row r="26" spans="1:15" s="56" customFormat="1" ht="84" customHeight="1" x14ac:dyDescent="0.25">
      <c r="A26" s="102"/>
      <c r="B26" s="100"/>
      <c r="C26" s="100"/>
      <c r="D26" s="45" t="s">
        <v>49</v>
      </c>
      <c r="E26" s="45" t="s">
        <v>50</v>
      </c>
      <c r="F26" s="45" t="s">
        <v>51</v>
      </c>
      <c r="G26" s="45" t="s">
        <v>52</v>
      </c>
      <c r="H26" s="100"/>
      <c r="I26" s="100"/>
      <c r="J26" s="100"/>
      <c r="K26" s="101"/>
    </row>
    <row r="27" spans="1:15" s="44" customFormat="1" ht="14.25" x14ac:dyDescent="0.2">
      <c r="A27" s="46" t="s">
        <v>53</v>
      </c>
      <c r="B27" s="47">
        <v>11961</v>
      </c>
      <c r="C27" s="72">
        <v>0.97199999999999998</v>
      </c>
      <c r="D27" s="47">
        <v>1808</v>
      </c>
      <c r="E27" s="47">
        <v>46</v>
      </c>
      <c r="F27" s="47">
        <v>47</v>
      </c>
      <c r="G27" s="47">
        <f t="shared" ref="G27:G38" si="0">SUM(F27, E27)</f>
        <v>93</v>
      </c>
      <c r="H27" s="48">
        <f t="shared" ref="H27:H38" si="1">E27/D27</f>
        <v>2.5442477876106196E-2</v>
      </c>
      <c r="I27" s="48">
        <f t="shared" ref="I27:I38" si="2">F27/D27</f>
        <v>2.5995575221238937E-2</v>
      </c>
      <c r="J27" s="48">
        <f t="shared" ref="J27:J38" si="3">G27/D27</f>
        <v>5.1438053097345129E-2</v>
      </c>
      <c r="K27" s="49"/>
      <c r="L27" s="49"/>
      <c r="M27" s="50">
        <v>0.11</v>
      </c>
    </row>
    <row r="28" spans="1:15" s="44" customFormat="1" ht="14.25" x14ac:dyDescent="0.2">
      <c r="A28" s="46" t="s">
        <v>54</v>
      </c>
      <c r="B28" s="47">
        <v>9963</v>
      </c>
      <c r="C28" s="72">
        <v>0.95699999999999996</v>
      </c>
      <c r="D28" s="47">
        <v>1499</v>
      </c>
      <c r="E28" s="47">
        <v>45</v>
      </c>
      <c r="F28" s="47">
        <v>18</v>
      </c>
      <c r="G28" s="47">
        <f t="shared" si="0"/>
        <v>63</v>
      </c>
      <c r="H28" s="48">
        <f t="shared" si="1"/>
        <v>3.0020013342228154E-2</v>
      </c>
      <c r="I28" s="48">
        <f t="shared" si="2"/>
        <v>1.200800533689126E-2</v>
      </c>
      <c r="J28" s="48">
        <f t="shared" si="3"/>
        <v>4.2028018679119414E-2</v>
      </c>
      <c r="K28" s="49"/>
      <c r="L28" s="49"/>
      <c r="M28" s="50">
        <v>0.13</v>
      </c>
    </row>
    <row r="29" spans="1:15" s="44" customFormat="1" ht="14.25" x14ac:dyDescent="0.2">
      <c r="A29" s="46" t="s">
        <v>55</v>
      </c>
      <c r="B29" s="47">
        <v>11255</v>
      </c>
      <c r="C29" s="72">
        <v>0.98299999999999998</v>
      </c>
      <c r="D29" s="47">
        <v>1693</v>
      </c>
      <c r="E29" s="47">
        <v>57</v>
      </c>
      <c r="F29" s="47">
        <v>32</v>
      </c>
      <c r="G29" s="47">
        <f t="shared" si="0"/>
        <v>89</v>
      </c>
      <c r="H29" s="48">
        <f t="shared" si="1"/>
        <v>3.3668044890726521E-2</v>
      </c>
      <c r="I29" s="48">
        <f t="shared" si="2"/>
        <v>1.8901358535144713E-2</v>
      </c>
      <c r="J29" s="48">
        <f t="shared" si="3"/>
        <v>5.2569403425871235E-2</v>
      </c>
      <c r="K29" s="49"/>
      <c r="L29" s="49"/>
      <c r="M29" s="50">
        <v>0.09</v>
      </c>
    </row>
    <row r="30" spans="1:15" s="44" customFormat="1" ht="14.25" x14ac:dyDescent="0.2">
      <c r="A30" s="46" t="s">
        <v>56</v>
      </c>
      <c r="B30" s="47">
        <v>11221</v>
      </c>
      <c r="C30" s="72">
        <v>0.97699999999999998</v>
      </c>
      <c r="D30" s="47">
        <v>1701</v>
      </c>
      <c r="E30" s="47">
        <v>73</v>
      </c>
      <c r="F30" s="47">
        <v>49</v>
      </c>
      <c r="G30" s="47">
        <f t="shared" si="0"/>
        <v>122</v>
      </c>
      <c r="H30" s="48">
        <f t="shared" si="1"/>
        <v>4.2915931804820694E-2</v>
      </c>
      <c r="I30" s="48">
        <f t="shared" si="2"/>
        <v>2.8806584362139918E-2</v>
      </c>
      <c r="J30" s="48">
        <f t="shared" si="3"/>
        <v>7.1722516166960612E-2</v>
      </c>
      <c r="K30" s="49"/>
      <c r="L30" s="49"/>
      <c r="M30" s="50">
        <v>7.0000000000000007E-2</v>
      </c>
    </row>
    <row r="31" spans="1:15" s="44" customFormat="1" ht="14.25" x14ac:dyDescent="0.2">
      <c r="A31" s="46" t="s">
        <v>57</v>
      </c>
      <c r="B31" s="47">
        <v>11158</v>
      </c>
      <c r="C31" s="72">
        <v>0.97799999999999998</v>
      </c>
      <c r="D31" s="47">
        <v>1698</v>
      </c>
      <c r="E31" s="47">
        <v>77</v>
      </c>
      <c r="F31" s="47">
        <v>41</v>
      </c>
      <c r="G31" s="47">
        <f t="shared" si="0"/>
        <v>118</v>
      </c>
      <c r="H31" s="48">
        <f t="shared" si="1"/>
        <v>4.5347467608951711E-2</v>
      </c>
      <c r="I31" s="48">
        <f t="shared" si="2"/>
        <v>2.4146054181389872E-2</v>
      </c>
      <c r="J31" s="48">
        <f t="shared" si="3"/>
        <v>6.9493521790341573E-2</v>
      </c>
      <c r="K31" s="49"/>
      <c r="L31" s="49"/>
      <c r="M31" s="50">
        <v>7.0000000000000007E-2</v>
      </c>
    </row>
    <row r="32" spans="1:15" s="44" customFormat="1" ht="14.25" x14ac:dyDescent="0.2">
      <c r="A32" s="46" t="s">
        <v>58</v>
      </c>
      <c r="B32" s="47">
        <v>11020</v>
      </c>
      <c r="C32" s="72">
        <v>0.97599999999999998</v>
      </c>
      <c r="D32" s="47">
        <v>1664</v>
      </c>
      <c r="E32" s="47">
        <v>59</v>
      </c>
      <c r="F32" s="47">
        <v>38</v>
      </c>
      <c r="G32" s="47">
        <f t="shared" si="0"/>
        <v>97</v>
      </c>
      <c r="H32" s="48">
        <f t="shared" si="1"/>
        <v>3.5456730769230768E-2</v>
      </c>
      <c r="I32" s="48">
        <f t="shared" si="2"/>
        <v>2.283653846153846E-2</v>
      </c>
      <c r="J32" s="48">
        <f t="shared" si="3"/>
        <v>5.8293269230769232E-2</v>
      </c>
      <c r="K32" s="49"/>
      <c r="L32" s="49"/>
      <c r="M32" s="50">
        <v>7.0000000000000007E-2</v>
      </c>
    </row>
    <row r="33" spans="1:13" s="44" customFormat="1" ht="14.25" x14ac:dyDescent="0.2">
      <c r="A33" s="46" t="s">
        <v>59</v>
      </c>
      <c r="B33" s="47">
        <v>11315</v>
      </c>
      <c r="C33" s="72">
        <v>0.97699999999999998</v>
      </c>
      <c r="D33" s="47">
        <v>1704</v>
      </c>
      <c r="E33" s="47">
        <v>71</v>
      </c>
      <c r="F33" s="47">
        <v>33</v>
      </c>
      <c r="G33" s="47">
        <f t="shared" si="0"/>
        <v>104</v>
      </c>
      <c r="H33" s="48">
        <f t="shared" si="1"/>
        <v>4.1666666666666664E-2</v>
      </c>
      <c r="I33" s="48">
        <f t="shared" si="2"/>
        <v>1.936619718309859E-2</v>
      </c>
      <c r="J33" s="48">
        <f t="shared" si="3"/>
        <v>6.1032863849765258E-2</v>
      </c>
      <c r="K33" s="49"/>
      <c r="L33" s="49"/>
      <c r="M33" s="50">
        <v>7.0000000000000007E-2</v>
      </c>
    </row>
    <row r="34" spans="1:13" s="44" customFormat="1" ht="14.25" x14ac:dyDescent="0.2">
      <c r="A34" s="46" t="s">
        <v>60</v>
      </c>
      <c r="B34" s="47">
        <v>11679</v>
      </c>
      <c r="C34" s="72">
        <v>0.97799999999999998</v>
      </c>
      <c r="D34" s="47">
        <v>1761</v>
      </c>
      <c r="E34" s="47">
        <v>71</v>
      </c>
      <c r="F34" s="47">
        <v>68</v>
      </c>
      <c r="G34" s="47">
        <f t="shared" si="0"/>
        <v>139</v>
      </c>
      <c r="H34" s="48">
        <f t="shared" si="1"/>
        <v>4.0318001135718338E-2</v>
      </c>
      <c r="I34" s="48">
        <f t="shared" si="2"/>
        <v>3.8614423622941513E-2</v>
      </c>
      <c r="J34" s="48">
        <f t="shared" si="3"/>
        <v>7.8932424758659858E-2</v>
      </c>
      <c r="K34" s="49"/>
      <c r="L34" s="49"/>
      <c r="M34" s="50">
        <v>7.0000000000000007E-2</v>
      </c>
    </row>
    <row r="35" spans="1:13" s="44" customFormat="1" ht="14.25" x14ac:dyDescent="0.2">
      <c r="A35" s="46" t="s">
        <v>61</v>
      </c>
      <c r="B35" s="47">
        <v>11434</v>
      </c>
      <c r="C35" s="72">
        <v>0.97699999999999998</v>
      </c>
      <c r="D35" s="47">
        <v>1724</v>
      </c>
      <c r="E35" s="47">
        <v>61</v>
      </c>
      <c r="F35" s="47">
        <v>33</v>
      </c>
      <c r="G35" s="47">
        <f t="shared" si="0"/>
        <v>94</v>
      </c>
      <c r="H35" s="48">
        <f t="shared" si="1"/>
        <v>3.5382830626450118E-2</v>
      </c>
      <c r="I35" s="48">
        <f t="shared" si="2"/>
        <v>1.91415313225058E-2</v>
      </c>
      <c r="J35" s="48">
        <f t="shared" si="3"/>
        <v>5.4524361948955914E-2</v>
      </c>
      <c r="K35" s="49"/>
      <c r="L35" s="49"/>
      <c r="M35" s="50">
        <v>7.0000000000000007E-2</v>
      </c>
    </row>
    <row r="36" spans="1:13" s="44" customFormat="1" ht="14.25" x14ac:dyDescent="0.2">
      <c r="A36" s="46" t="s">
        <v>62</v>
      </c>
      <c r="B36" s="47">
        <v>12130</v>
      </c>
      <c r="C36" s="72">
        <v>0.97499999999999998</v>
      </c>
      <c r="D36" s="47">
        <v>1829</v>
      </c>
      <c r="E36" s="47">
        <v>67</v>
      </c>
      <c r="F36" s="47">
        <v>46</v>
      </c>
      <c r="G36" s="47">
        <f t="shared" si="0"/>
        <v>113</v>
      </c>
      <c r="H36" s="48">
        <f t="shared" si="1"/>
        <v>3.6632039365773646E-2</v>
      </c>
      <c r="I36" s="48">
        <f t="shared" si="2"/>
        <v>2.5150355385456534E-2</v>
      </c>
      <c r="J36" s="48">
        <f t="shared" si="3"/>
        <v>6.178239475123018E-2</v>
      </c>
      <c r="K36" s="49"/>
      <c r="L36" s="49"/>
      <c r="M36" s="50">
        <v>0.06</v>
      </c>
    </row>
    <row r="37" spans="1:13" s="44" customFormat="1" ht="14.25" x14ac:dyDescent="0.2">
      <c r="A37" s="46" t="s">
        <v>63</v>
      </c>
      <c r="B37" s="47">
        <v>11362</v>
      </c>
      <c r="C37" s="72">
        <v>0.97799999999999998</v>
      </c>
      <c r="D37" s="47">
        <v>1713</v>
      </c>
      <c r="E37" s="47">
        <v>63</v>
      </c>
      <c r="F37" s="47">
        <v>32</v>
      </c>
      <c r="G37" s="47">
        <f t="shared" si="0"/>
        <v>95</v>
      </c>
      <c r="H37" s="48">
        <f t="shared" si="1"/>
        <v>3.6777583187390543E-2</v>
      </c>
      <c r="I37" s="48">
        <f t="shared" si="2"/>
        <v>1.8680677174547577E-2</v>
      </c>
      <c r="J37" s="48">
        <f t="shared" si="3"/>
        <v>5.5458260361938121E-2</v>
      </c>
      <c r="K37" s="49"/>
      <c r="L37" s="49"/>
      <c r="M37" s="50">
        <v>0.08</v>
      </c>
    </row>
    <row r="38" spans="1:13" s="44" customFormat="1" ht="14.25" x14ac:dyDescent="0.2">
      <c r="A38" s="46" t="s">
        <v>64</v>
      </c>
      <c r="B38" s="47">
        <v>11624</v>
      </c>
      <c r="C38" s="72">
        <v>0.97799999999999998</v>
      </c>
      <c r="D38" s="47">
        <v>1746</v>
      </c>
      <c r="E38" s="47">
        <v>51</v>
      </c>
      <c r="F38" s="47">
        <v>37</v>
      </c>
      <c r="G38" s="47">
        <f t="shared" si="0"/>
        <v>88</v>
      </c>
      <c r="H38" s="48">
        <f t="shared" si="1"/>
        <v>2.9209621993127148E-2</v>
      </c>
      <c r="I38" s="48">
        <f t="shared" si="2"/>
        <v>2.1191294387170677E-2</v>
      </c>
      <c r="J38" s="48">
        <f t="shared" si="3"/>
        <v>5.0400916380297825E-2</v>
      </c>
      <c r="K38" s="49"/>
      <c r="L38" s="49"/>
      <c r="M38" s="50">
        <v>0.06</v>
      </c>
    </row>
    <row r="39" spans="1:13" s="44" customFormat="1" ht="14.25" x14ac:dyDescent="0.2">
      <c r="A39" s="49"/>
      <c r="B39" s="47"/>
      <c r="C39" s="72"/>
      <c r="D39" s="47"/>
      <c r="E39" s="47"/>
      <c r="F39" s="47"/>
      <c r="G39" s="47"/>
      <c r="H39" s="48" t="s">
        <v>65</v>
      </c>
      <c r="I39" s="48" t="s">
        <v>65</v>
      </c>
      <c r="J39" s="48" t="s">
        <v>65</v>
      </c>
      <c r="K39" s="49"/>
      <c r="L39" s="49"/>
      <c r="M39" s="50"/>
    </row>
    <row r="40" spans="1:13" s="57" customFormat="1" x14ac:dyDescent="0.25">
      <c r="A40" s="27" t="s">
        <v>31</v>
      </c>
      <c r="B40" s="51">
        <f>SUM(B27:B38)</f>
        <v>136122</v>
      </c>
      <c r="C40" s="73">
        <f>AVERAGE(C27:C38)</f>
        <v>0.97549999999999992</v>
      </c>
      <c r="D40" s="51">
        <f>SUM(D27:D38)</f>
        <v>20540</v>
      </c>
      <c r="E40" s="51">
        <f>SUM(E27:E38)</f>
        <v>741</v>
      </c>
      <c r="F40" s="51">
        <f>SUM(F27:F38)</f>
        <v>474</v>
      </c>
      <c r="G40" s="51">
        <f>SUM(G27:G38)</f>
        <v>1215</v>
      </c>
      <c r="H40" s="52">
        <f>E40/D40</f>
        <v>3.6075949367088606E-2</v>
      </c>
      <c r="I40" s="52">
        <f>F40/D40</f>
        <v>2.3076923076923078E-2</v>
      </c>
      <c r="J40" s="52">
        <f>G40/D40</f>
        <v>5.9152872444011684E-2</v>
      </c>
      <c r="K40" s="74"/>
      <c r="L40" s="74"/>
      <c r="M40" s="53">
        <v>0.08</v>
      </c>
    </row>
  </sheetData>
  <mergeCells count="21">
    <mergeCell ref="A1:K1"/>
    <mergeCell ref="A2:K2"/>
    <mergeCell ref="A22:K22"/>
    <mergeCell ref="A21:K21"/>
    <mergeCell ref="A4:A5"/>
    <mergeCell ref="B4:B5"/>
    <mergeCell ref="C4:C5"/>
    <mergeCell ref="H4:H5"/>
    <mergeCell ref="I4:I5"/>
    <mergeCell ref="I25:I26"/>
    <mergeCell ref="D4:G4"/>
    <mergeCell ref="D25:G25"/>
    <mergeCell ref="K25:K26"/>
    <mergeCell ref="A24:I24"/>
    <mergeCell ref="A25:A26"/>
    <mergeCell ref="B25:B26"/>
    <mergeCell ref="C25:C26"/>
    <mergeCell ref="J25:J26"/>
    <mergeCell ref="H25:H26"/>
    <mergeCell ref="J4:J5"/>
    <mergeCell ref="K4:K5"/>
  </mergeCells>
  <printOptions horizontalCentered="1"/>
  <pageMargins left="0.7" right="0.7" top="0.75" bottom="0.75" header="0.3" footer="0.3"/>
  <pageSetup scale="76" orientation="landscape" r:id="rId1"/>
  <headerFooter>
    <oddFooter>&amp;L&amp;"-,Italic"&amp;K4D4D4DThe model dashboards and reports have been provided by AHDI and AHIMA as part of the Quality Assurance for Clinician-Created Documentation Resource Kit. The files should be modified to meet the specific needs of an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5:J57"/>
  <sheetViews>
    <sheetView topLeftCell="A27" zoomScale="95" zoomScaleNormal="95" workbookViewId="0">
      <selection activeCell="G41" sqref="G41"/>
    </sheetView>
  </sheetViews>
  <sheetFormatPr defaultRowHeight="15" x14ac:dyDescent="0.25"/>
  <sheetData>
    <row r="25" spans="1:10" ht="19.5" x14ac:dyDescent="0.3">
      <c r="A25" s="105" t="s">
        <v>96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ht="51" x14ac:dyDescent="0.25">
      <c r="A26" s="58" t="s">
        <v>73</v>
      </c>
      <c r="B26" s="59" t="s">
        <v>74</v>
      </c>
      <c r="C26" s="59" t="s">
        <v>75</v>
      </c>
      <c r="D26" s="59" t="s">
        <v>76</v>
      </c>
      <c r="E26" s="59" t="s">
        <v>77</v>
      </c>
      <c r="F26" s="59" t="s">
        <v>78</v>
      </c>
      <c r="G26" s="60" t="s">
        <v>79</v>
      </c>
      <c r="H26" s="60" t="s">
        <v>80</v>
      </c>
      <c r="I26" s="60" t="s">
        <v>81</v>
      </c>
      <c r="J26" s="60" t="s">
        <v>82</v>
      </c>
    </row>
    <row r="27" spans="1:10" x14ac:dyDescent="0.25">
      <c r="A27" s="61" t="s">
        <v>83</v>
      </c>
      <c r="B27" s="62">
        <v>1200</v>
      </c>
      <c r="C27" s="62">
        <v>48</v>
      </c>
      <c r="D27" s="62">
        <v>800</v>
      </c>
      <c r="E27" s="62">
        <v>848</v>
      </c>
      <c r="F27" s="62">
        <v>352</v>
      </c>
      <c r="G27" s="63">
        <v>0.04</v>
      </c>
      <c r="H27" s="63">
        <v>0.66666666666666663</v>
      </c>
      <c r="I27" s="63">
        <v>0.70666666666666667</v>
      </c>
      <c r="J27" s="63">
        <v>0.29333333333333333</v>
      </c>
    </row>
    <row r="28" spans="1:10" x14ac:dyDescent="0.25">
      <c r="A28" s="61" t="s">
        <v>84</v>
      </c>
      <c r="B28" s="62">
        <v>1206</v>
      </c>
      <c r="C28" s="62">
        <v>51</v>
      </c>
      <c r="D28" s="62">
        <v>782</v>
      </c>
      <c r="E28" s="62">
        <v>833</v>
      </c>
      <c r="F28" s="62">
        <v>373</v>
      </c>
      <c r="G28" s="63">
        <v>4.228855721393035E-2</v>
      </c>
      <c r="H28" s="63">
        <v>0.64842454394693205</v>
      </c>
      <c r="I28" s="63">
        <v>0.69071310116086237</v>
      </c>
      <c r="J28" s="63">
        <v>0.30928689883913763</v>
      </c>
    </row>
    <row r="29" spans="1:10" x14ac:dyDescent="0.25">
      <c r="A29" s="61" t="s">
        <v>85</v>
      </c>
      <c r="B29" s="62">
        <v>1672</v>
      </c>
      <c r="C29" s="62">
        <v>43</v>
      </c>
      <c r="D29" s="62">
        <v>1142</v>
      </c>
      <c r="E29" s="62">
        <v>1185</v>
      </c>
      <c r="F29" s="62">
        <v>487</v>
      </c>
      <c r="G29" s="63">
        <v>2.5717703349282296E-2</v>
      </c>
      <c r="H29" s="63">
        <v>0.68301435406698563</v>
      </c>
      <c r="I29" s="63">
        <v>0.70873205741626799</v>
      </c>
      <c r="J29" s="63">
        <v>0.29126794258373206</v>
      </c>
    </row>
    <row r="30" spans="1:10" x14ac:dyDescent="0.25">
      <c r="A30" s="61" t="s">
        <v>86</v>
      </c>
      <c r="B30" s="62">
        <v>1774</v>
      </c>
      <c r="C30" s="62">
        <v>40</v>
      </c>
      <c r="D30" s="62">
        <v>1213</v>
      </c>
      <c r="E30" s="62">
        <v>1253</v>
      </c>
      <c r="F30" s="62">
        <v>521</v>
      </c>
      <c r="G30" s="63">
        <v>2.2547914317925591E-2</v>
      </c>
      <c r="H30" s="63">
        <v>0.68376550169109362</v>
      </c>
      <c r="I30" s="63">
        <v>0.7063134160090192</v>
      </c>
      <c r="J30" s="63">
        <v>0.29368658399098085</v>
      </c>
    </row>
    <row r="31" spans="1:10" x14ac:dyDescent="0.25">
      <c r="A31" s="61" t="s">
        <v>87</v>
      </c>
      <c r="B31" s="62">
        <v>1461</v>
      </c>
      <c r="C31" s="62">
        <v>23</v>
      </c>
      <c r="D31" s="62">
        <v>1044</v>
      </c>
      <c r="E31" s="62">
        <v>1067</v>
      </c>
      <c r="F31" s="62">
        <v>394</v>
      </c>
      <c r="G31" s="63">
        <v>1.5742642026009581E-2</v>
      </c>
      <c r="H31" s="63">
        <v>0.71457905544147848</v>
      </c>
      <c r="I31" s="63">
        <v>0.73032169746748798</v>
      </c>
      <c r="J31" s="63">
        <v>0.26967830253251196</v>
      </c>
    </row>
    <row r="32" spans="1:10" x14ac:dyDescent="0.25">
      <c r="A32" s="61" t="s">
        <v>88</v>
      </c>
      <c r="B32" s="62">
        <v>1615</v>
      </c>
      <c r="C32" s="62">
        <v>27</v>
      </c>
      <c r="D32" s="62">
        <v>1091</v>
      </c>
      <c r="E32" s="62">
        <v>1118</v>
      </c>
      <c r="F32" s="62">
        <v>497</v>
      </c>
      <c r="G32" s="63">
        <v>1.6718266253869969E-2</v>
      </c>
      <c r="H32" s="63">
        <v>0.67554179566563466</v>
      </c>
      <c r="I32" s="63">
        <v>0.69226006191950462</v>
      </c>
      <c r="J32" s="63">
        <v>0.30773993808049538</v>
      </c>
    </row>
    <row r="33" spans="1:10" x14ac:dyDescent="0.25">
      <c r="A33" s="61" t="s">
        <v>89</v>
      </c>
      <c r="B33" s="62">
        <v>1836</v>
      </c>
      <c r="C33" s="62">
        <v>29</v>
      </c>
      <c r="D33" s="62">
        <v>1231</v>
      </c>
      <c r="E33" s="62">
        <v>1260</v>
      </c>
      <c r="F33" s="62">
        <v>576</v>
      </c>
      <c r="G33" s="63">
        <v>1.579520697167756E-2</v>
      </c>
      <c r="H33" s="63">
        <v>0.670479302832244</v>
      </c>
      <c r="I33" s="63">
        <v>0.68627450980392157</v>
      </c>
      <c r="J33" s="63">
        <v>0.31372549019607843</v>
      </c>
    </row>
    <row r="34" spans="1:10" x14ac:dyDescent="0.25">
      <c r="A34" s="61" t="s">
        <v>90</v>
      </c>
      <c r="B34" s="62">
        <v>1725</v>
      </c>
      <c r="C34" s="62">
        <v>26</v>
      </c>
      <c r="D34" s="62">
        <v>1179</v>
      </c>
      <c r="E34" s="62">
        <v>1205</v>
      </c>
      <c r="F34" s="62">
        <v>520</v>
      </c>
      <c r="G34" s="63">
        <v>1.5072463768115942E-2</v>
      </c>
      <c r="H34" s="63">
        <v>0.6834782608695652</v>
      </c>
      <c r="I34" s="63">
        <v>0.6985507246376812</v>
      </c>
      <c r="J34" s="63">
        <v>0.30144927536231886</v>
      </c>
    </row>
    <row r="35" spans="1:10" x14ac:dyDescent="0.25">
      <c r="A35" s="61" t="s">
        <v>91</v>
      </c>
      <c r="B35" s="62">
        <v>1993</v>
      </c>
      <c r="C35" s="62">
        <v>43</v>
      </c>
      <c r="D35" s="62">
        <v>1325</v>
      </c>
      <c r="E35" s="62">
        <v>1368</v>
      </c>
      <c r="F35" s="62">
        <v>625</v>
      </c>
      <c r="G35" s="63">
        <v>2.1575514300050176E-2</v>
      </c>
      <c r="H35" s="63">
        <v>0.66482689412945306</v>
      </c>
      <c r="I35" s="63">
        <v>0.68640240842950329</v>
      </c>
      <c r="J35" s="63">
        <v>0.31359759157049671</v>
      </c>
    </row>
    <row r="36" spans="1:10" x14ac:dyDescent="0.25">
      <c r="A36" s="61" t="s">
        <v>92</v>
      </c>
      <c r="B36" s="62">
        <v>1962</v>
      </c>
      <c r="C36" s="62">
        <v>30</v>
      </c>
      <c r="D36" s="62">
        <v>1204</v>
      </c>
      <c r="E36" s="62">
        <v>1234</v>
      </c>
      <c r="F36" s="62">
        <v>728</v>
      </c>
      <c r="G36" s="63">
        <v>1.5290519877675841E-2</v>
      </c>
      <c r="H36" s="63">
        <v>0.6136595310907238</v>
      </c>
      <c r="I36" s="63">
        <v>0.62895005096839962</v>
      </c>
      <c r="J36" s="63">
        <v>0.37104994903160043</v>
      </c>
    </row>
    <row r="37" spans="1:10" x14ac:dyDescent="0.25">
      <c r="A37" s="61" t="s">
        <v>93</v>
      </c>
      <c r="B37" s="62">
        <v>1941</v>
      </c>
      <c r="C37" s="62">
        <v>33</v>
      </c>
      <c r="D37" s="62">
        <v>1195</v>
      </c>
      <c r="E37" s="62">
        <v>1228</v>
      </c>
      <c r="F37" s="62">
        <v>713</v>
      </c>
      <c r="G37" s="63">
        <v>1.7001545595054096E-2</v>
      </c>
      <c r="H37" s="63">
        <v>0.61566202988150442</v>
      </c>
      <c r="I37" s="63">
        <v>0.63266357547655849</v>
      </c>
      <c r="J37" s="63">
        <v>0.36733642452344151</v>
      </c>
    </row>
    <row r="38" spans="1:10" x14ac:dyDescent="0.25">
      <c r="A38" s="61" t="s">
        <v>94</v>
      </c>
      <c r="B38" s="62">
        <v>1559</v>
      </c>
      <c r="C38" s="62">
        <v>27</v>
      </c>
      <c r="D38" s="62">
        <v>951</v>
      </c>
      <c r="E38" s="62">
        <v>978</v>
      </c>
      <c r="F38" s="62">
        <v>581</v>
      </c>
      <c r="G38" s="63">
        <v>1.731879409878127E-2</v>
      </c>
      <c r="H38" s="63">
        <v>0.6100064143681847</v>
      </c>
      <c r="I38" s="63">
        <v>0.62732520846696604</v>
      </c>
      <c r="J38" s="63">
        <v>0.37267479153303401</v>
      </c>
    </row>
    <row r="39" spans="1:10" x14ac:dyDescent="0.25">
      <c r="A39" s="84" t="s">
        <v>95</v>
      </c>
      <c r="B39" s="86">
        <f>SUM(B27:B38)</f>
        <v>19944</v>
      </c>
      <c r="C39" s="86">
        <f>SUM(C27:C38)</f>
        <v>420</v>
      </c>
      <c r="D39" s="86">
        <f>SUM(D27:D38)</f>
        <v>13157</v>
      </c>
      <c r="E39" s="86">
        <f>SUM(E27:E38)</f>
        <v>13577</v>
      </c>
      <c r="F39" s="86">
        <f>SUM(F27:F38)</f>
        <v>6367</v>
      </c>
      <c r="G39" s="85">
        <f>C39/B39</f>
        <v>2.1058965102286401E-2</v>
      </c>
      <c r="H39" s="85">
        <f>D39/$B39</f>
        <v>0.65969715202567192</v>
      </c>
      <c r="I39" s="85">
        <f>E39/$B39</f>
        <v>0.68075611712795825</v>
      </c>
      <c r="J39" s="85">
        <f>F39/$B39</f>
        <v>0.3192438828720417</v>
      </c>
    </row>
    <row r="41" spans="1:10" x14ac:dyDescent="0.25">
      <c r="A41" s="81" t="s">
        <v>133</v>
      </c>
    </row>
    <row r="42" spans="1:10" x14ac:dyDescent="0.25">
      <c r="A42" s="82" t="s">
        <v>147</v>
      </c>
      <c r="D42" t="s">
        <v>149</v>
      </c>
    </row>
    <row r="43" spans="1:10" x14ac:dyDescent="0.25">
      <c r="A43" s="82" t="s">
        <v>148</v>
      </c>
    </row>
    <row r="44" spans="1:10" x14ac:dyDescent="0.25">
      <c r="A44" s="79"/>
    </row>
    <row r="45" spans="1:10" x14ac:dyDescent="0.25">
      <c r="A45" s="83" t="s">
        <v>136</v>
      </c>
    </row>
    <row r="46" spans="1:10" x14ac:dyDescent="0.25">
      <c r="A46" s="80" t="s">
        <v>137</v>
      </c>
    </row>
    <row r="47" spans="1:10" x14ac:dyDescent="0.25">
      <c r="A47" s="80" t="s">
        <v>138</v>
      </c>
    </row>
    <row r="48" spans="1:10" x14ac:dyDescent="0.25">
      <c r="A48" s="80" t="s">
        <v>139</v>
      </c>
    </row>
    <row r="49" spans="1:1" x14ac:dyDescent="0.25">
      <c r="A49" s="80" t="s">
        <v>140</v>
      </c>
    </row>
    <row r="50" spans="1:1" x14ac:dyDescent="0.25">
      <c r="A50" s="80" t="s">
        <v>141</v>
      </c>
    </row>
    <row r="51" spans="1:1" x14ac:dyDescent="0.25">
      <c r="A51" s="80" t="s">
        <v>142</v>
      </c>
    </row>
    <row r="52" spans="1:1" x14ac:dyDescent="0.25">
      <c r="A52" s="80" t="s">
        <v>143</v>
      </c>
    </row>
    <row r="53" spans="1:1" x14ac:dyDescent="0.25">
      <c r="A53" s="80" t="s">
        <v>144</v>
      </c>
    </row>
    <row r="54" spans="1:1" x14ac:dyDescent="0.25">
      <c r="A54" s="80" t="s">
        <v>145</v>
      </c>
    </row>
    <row r="57" spans="1:1" x14ac:dyDescent="0.25">
      <c r="A57" s="80" t="s">
        <v>146</v>
      </c>
    </row>
  </sheetData>
  <mergeCells count="1">
    <mergeCell ref="A25:J25"/>
  </mergeCells>
  <pageMargins left="0.7" right="0.7" top="0.75" bottom="0.75" header="0.3" footer="0.3"/>
  <pageSetup scale="53" orientation="landscape" r:id="rId1"/>
  <headerFooter>
    <oddFooter xml:space="preserve">&amp;L&amp;"-,Italic"&amp;K4D4D4DThe model dashboards and reports have been provided by AHDI and AHIMA as part of the Quality Assurance for Clinician-Created Documentation Resource Kit. The sample charts were contributed by TQ Audit. &amp;R&amp;"-,Italic"&amp;K4D4D4D </oddFooter>
  </headerFooter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topLeftCell="A26" workbookViewId="0">
      <selection activeCell="A31" sqref="A31:J47"/>
    </sheetView>
  </sheetViews>
  <sheetFormatPr defaultRowHeight="15" x14ac:dyDescent="0.25"/>
  <cols>
    <col min="1" max="1" width="30.140625" customWidth="1"/>
    <col min="3" max="3" width="7.5703125" customWidth="1"/>
    <col min="4" max="4" width="7.7109375" customWidth="1"/>
    <col min="5" max="6" width="7.28515625" customWidth="1"/>
    <col min="11" max="11" width="3.28515625" customWidth="1"/>
    <col min="12" max="12" width="3" customWidth="1"/>
  </cols>
  <sheetData>
    <row r="1" spans="1:10" ht="19.5" x14ac:dyDescent="0.3">
      <c r="A1" s="105" t="s">
        <v>132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60" x14ac:dyDescent="0.25">
      <c r="A2" s="64" t="s">
        <v>97</v>
      </c>
      <c r="B2" s="65" t="s">
        <v>74</v>
      </c>
      <c r="C2" s="65" t="s">
        <v>75</v>
      </c>
      <c r="D2" s="65" t="s">
        <v>76</v>
      </c>
      <c r="E2" s="65" t="s">
        <v>77</v>
      </c>
      <c r="F2" s="65" t="s">
        <v>78</v>
      </c>
      <c r="G2" s="66" t="s">
        <v>79</v>
      </c>
      <c r="H2" s="66" t="s">
        <v>80</v>
      </c>
      <c r="I2" s="66" t="s">
        <v>81</v>
      </c>
      <c r="J2" s="66" t="s">
        <v>82</v>
      </c>
    </row>
    <row r="3" spans="1:10" x14ac:dyDescent="0.25">
      <c r="A3" s="67" t="s">
        <v>98</v>
      </c>
      <c r="B3" s="68">
        <v>385</v>
      </c>
      <c r="C3" s="68">
        <v>2</v>
      </c>
      <c r="D3" s="68">
        <v>254</v>
      </c>
      <c r="E3" s="68">
        <v>256</v>
      </c>
      <c r="F3" s="68">
        <v>129</v>
      </c>
      <c r="G3" s="69">
        <v>5.1948051948051948E-3</v>
      </c>
      <c r="H3" s="69">
        <v>0.65974025974025974</v>
      </c>
      <c r="I3" s="69">
        <v>0.66493506493506493</v>
      </c>
      <c r="J3" s="69">
        <v>0.33506493506493507</v>
      </c>
    </row>
    <row r="4" spans="1:10" x14ac:dyDescent="0.25">
      <c r="A4" s="67" t="s">
        <v>99</v>
      </c>
      <c r="B4" s="68">
        <v>552</v>
      </c>
      <c r="C4" s="68">
        <v>24</v>
      </c>
      <c r="D4" s="68">
        <v>481</v>
      </c>
      <c r="E4" s="68">
        <v>505</v>
      </c>
      <c r="F4" s="68">
        <v>47</v>
      </c>
      <c r="G4" s="69">
        <v>4.3478260869565216E-2</v>
      </c>
      <c r="H4" s="69">
        <v>0.87137681159420288</v>
      </c>
      <c r="I4" s="69">
        <v>0.91485507246376807</v>
      </c>
      <c r="J4" s="69">
        <v>8.5144927536231887E-2</v>
      </c>
    </row>
    <row r="5" spans="1:10" x14ac:dyDescent="0.25">
      <c r="A5" s="67" t="s">
        <v>100</v>
      </c>
      <c r="B5" s="68">
        <v>1082</v>
      </c>
      <c r="C5" s="68">
        <v>13</v>
      </c>
      <c r="D5" s="68">
        <v>654</v>
      </c>
      <c r="E5" s="68">
        <v>667</v>
      </c>
      <c r="F5" s="68">
        <v>415</v>
      </c>
      <c r="G5" s="69">
        <v>1.2014787430683918E-2</v>
      </c>
      <c r="H5" s="69">
        <v>0.60443622920517559</v>
      </c>
      <c r="I5" s="69">
        <v>0.61645101663585955</v>
      </c>
      <c r="J5" s="69">
        <v>0.38354898336414051</v>
      </c>
    </row>
    <row r="6" spans="1:10" x14ac:dyDescent="0.25">
      <c r="A6" s="67" t="s">
        <v>101</v>
      </c>
      <c r="B6" s="68">
        <v>322</v>
      </c>
      <c r="C6" s="68">
        <v>7</v>
      </c>
      <c r="D6" s="68">
        <v>198</v>
      </c>
      <c r="E6" s="68">
        <v>205</v>
      </c>
      <c r="F6" s="68">
        <v>117</v>
      </c>
      <c r="G6" s="69">
        <v>2.1739130434782608E-2</v>
      </c>
      <c r="H6" s="69">
        <v>0.6149068322981367</v>
      </c>
      <c r="I6" s="69">
        <v>0.63664596273291929</v>
      </c>
      <c r="J6" s="69">
        <v>0.36335403726708076</v>
      </c>
    </row>
    <row r="7" spans="1:10" x14ac:dyDescent="0.25">
      <c r="A7" s="67" t="s">
        <v>102</v>
      </c>
      <c r="B7" s="68">
        <v>416</v>
      </c>
      <c r="C7" s="68">
        <v>8</v>
      </c>
      <c r="D7" s="68">
        <v>313</v>
      </c>
      <c r="E7" s="68">
        <v>321</v>
      </c>
      <c r="F7" s="68">
        <v>95</v>
      </c>
      <c r="G7" s="69">
        <v>1.9230769230769232E-2</v>
      </c>
      <c r="H7" s="69">
        <v>0.75240384615384615</v>
      </c>
      <c r="I7" s="69">
        <v>0.77163461538461542</v>
      </c>
      <c r="J7" s="69">
        <v>0.22836538461538461</v>
      </c>
    </row>
    <row r="8" spans="1:10" x14ac:dyDescent="0.25">
      <c r="A8" s="67" t="s">
        <v>103</v>
      </c>
      <c r="B8" s="68">
        <v>243</v>
      </c>
      <c r="C8" s="68">
        <v>12</v>
      </c>
      <c r="D8" s="68">
        <v>172</v>
      </c>
      <c r="E8" s="68">
        <v>184</v>
      </c>
      <c r="F8" s="68">
        <v>59</v>
      </c>
      <c r="G8" s="69">
        <v>4.9382716049382713E-2</v>
      </c>
      <c r="H8" s="69">
        <v>0.70781893004115226</v>
      </c>
      <c r="I8" s="69">
        <v>0.75720164609053497</v>
      </c>
      <c r="J8" s="69">
        <v>0.24279835390946503</v>
      </c>
    </row>
    <row r="9" spans="1:10" x14ac:dyDescent="0.25">
      <c r="A9" s="67" t="s">
        <v>104</v>
      </c>
      <c r="B9" s="68">
        <v>812</v>
      </c>
      <c r="C9" s="68">
        <v>8</v>
      </c>
      <c r="D9" s="68">
        <v>418</v>
      </c>
      <c r="E9" s="68">
        <v>426</v>
      </c>
      <c r="F9" s="68">
        <v>386</v>
      </c>
      <c r="G9" s="69">
        <v>9.852216748768473E-3</v>
      </c>
      <c r="H9" s="69">
        <v>0.51477832512315269</v>
      </c>
      <c r="I9" s="69">
        <v>0.52463054187192115</v>
      </c>
      <c r="J9" s="69">
        <v>0.47536945812807879</v>
      </c>
    </row>
    <row r="10" spans="1:10" x14ac:dyDescent="0.25">
      <c r="A10" s="67" t="s">
        <v>105</v>
      </c>
      <c r="B10" s="68">
        <v>510</v>
      </c>
      <c r="C10" s="68">
        <v>6</v>
      </c>
      <c r="D10" s="68">
        <v>382</v>
      </c>
      <c r="E10" s="68">
        <v>388</v>
      </c>
      <c r="F10" s="68">
        <v>122</v>
      </c>
      <c r="G10" s="69">
        <v>1.1764705882352941E-2</v>
      </c>
      <c r="H10" s="69">
        <v>0.74901960784313726</v>
      </c>
      <c r="I10" s="69">
        <v>0.76078431372549016</v>
      </c>
      <c r="J10" s="69">
        <v>0.23921568627450981</v>
      </c>
    </row>
    <row r="11" spans="1:10" x14ac:dyDescent="0.25">
      <c r="A11" s="67" t="s">
        <v>106</v>
      </c>
      <c r="B11" s="68">
        <v>469</v>
      </c>
      <c r="C11" s="68">
        <v>6</v>
      </c>
      <c r="D11" s="68">
        <v>250</v>
      </c>
      <c r="E11" s="68">
        <v>256</v>
      </c>
      <c r="F11" s="68">
        <v>213</v>
      </c>
      <c r="G11" s="69">
        <v>1.279317697228145E-2</v>
      </c>
      <c r="H11" s="69">
        <v>0.53304904051172708</v>
      </c>
      <c r="I11" s="69">
        <v>0.54584221748400852</v>
      </c>
      <c r="J11" s="69">
        <v>0.45415778251599148</v>
      </c>
    </row>
    <row r="12" spans="1:10" x14ac:dyDescent="0.25">
      <c r="A12" s="67" t="s">
        <v>107</v>
      </c>
      <c r="B12" s="68">
        <v>753</v>
      </c>
      <c r="C12" s="68">
        <v>15</v>
      </c>
      <c r="D12" s="68">
        <v>499</v>
      </c>
      <c r="E12" s="68">
        <v>514</v>
      </c>
      <c r="F12" s="68">
        <v>239</v>
      </c>
      <c r="G12" s="69">
        <v>1.9920318725099601E-2</v>
      </c>
      <c r="H12" s="69">
        <v>0.66268260292164671</v>
      </c>
      <c r="I12" s="69">
        <v>0.6826029216467463</v>
      </c>
      <c r="J12" s="69">
        <v>0.31739707835325365</v>
      </c>
    </row>
    <row r="13" spans="1:10" x14ac:dyDescent="0.25">
      <c r="A13" s="67" t="s">
        <v>108</v>
      </c>
      <c r="B13" s="68">
        <v>290</v>
      </c>
      <c r="C13" s="68">
        <v>3</v>
      </c>
      <c r="D13" s="68">
        <v>249</v>
      </c>
      <c r="E13" s="68">
        <v>252</v>
      </c>
      <c r="F13" s="68">
        <v>38</v>
      </c>
      <c r="G13" s="69">
        <v>1.0344827586206896E-2</v>
      </c>
      <c r="H13" s="69">
        <v>0.85862068965517246</v>
      </c>
      <c r="I13" s="69">
        <v>0.86896551724137927</v>
      </c>
      <c r="J13" s="69">
        <v>0.1310344827586207</v>
      </c>
    </row>
    <row r="14" spans="1:10" x14ac:dyDescent="0.25">
      <c r="A14" s="67" t="s">
        <v>109</v>
      </c>
      <c r="B14" s="68">
        <v>1025</v>
      </c>
      <c r="C14" s="68">
        <v>16</v>
      </c>
      <c r="D14" s="68">
        <v>360</v>
      </c>
      <c r="E14" s="68">
        <v>376</v>
      </c>
      <c r="F14" s="68">
        <v>649</v>
      </c>
      <c r="G14" s="69">
        <v>1.5609756097560976E-2</v>
      </c>
      <c r="H14" s="69">
        <v>0.35121951219512193</v>
      </c>
      <c r="I14" s="69">
        <v>0.36682926829268292</v>
      </c>
      <c r="J14" s="69">
        <v>0.63317073170731708</v>
      </c>
    </row>
    <row r="15" spans="1:10" x14ac:dyDescent="0.25">
      <c r="A15" s="67" t="s">
        <v>110</v>
      </c>
      <c r="B15" s="68">
        <v>933</v>
      </c>
      <c r="C15" s="68">
        <v>14</v>
      </c>
      <c r="D15" s="68">
        <v>711</v>
      </c>
      <c r="E15" s="68">
        <v>725</v>
      </c>
      <c r="F15" s="68">
        <v>208</v>
      </c>
      <c r="G15" s="69">
        <v>1.5005359056806002E-2</v>
      </c>
      <c r="H15" s="69">
        <v>0.76205787781350487</v>
      </c>
      <c r="I15" s="69">
        <v>0.77706323687031087</v>
      </c>
      <c r="J15" s="69">
        <v>0.22293676312968919</v>
      </c>
    </row>
    <row r="16" spans="1:10" x14ac:dyDescent="0.25">
      <c r="A16" s="67" t="s">
        <v>111</v>
      </c>
      <c r="B16" s="68">
        <v>150</v>
      </c>
      <c r="C16" s="68">
        <v>5</v>
      </c>
      <c r="D16" s="68">
        <v>140</v>
      </c>
      <c r="E16" s="68">
        <v>145</v>
      </c>
      <c r="F16" s="68">
        <v>5</v>
      </c>
      <c r="G16" s="69">
        <v>3.3333333333333333E-2</v>
      </c>
      <c r="H16" s="69">
        <v>0.93333333333333335</v>
      </c>
      <c r="I16" s="69">
        <v>0.96666666666666667</v>
      </c>
      <c r="J16" s="69">
        <v>3.3333333333333333E-2</v>
      </c>
    </row>
    <row r="17" spans="1:10" x14ac:dyDescent="0.25">
      <c r="A17" s="67" t="s">
        <v>112</v>
      </c>
      <c r="B17" s="68">
        <v>514</v>
      </c>
      <c r="C17" s="68">
        <v>10</v>
      </c>
      <c r="D17" s="68">
        <v>415</v>
      </c>
      <c r="E17" s="68">
        <v>425</v>
      </c>
      <c r="F17" s="68">
        <v>89</v>
      </c>
      <c r="G17" s="69">
        <v>1.9455252918287938E-2</v>
      </c>
      <c r="H17" s="69">
        <v>0.80739299610894943</v>
      </c>
      <c r="I17" s="69">
        <v>0.8268482490272373</v>
      </c>
      <c r="J17" s="69">
        <v>0.17315175097276264</v>
      </c>
    </row>
    <row r="18" spans="1:10" x14ac:dyDescent="0.25">
      <c r="A18" s="67" t="s">
        <v>113</v>
      </c>
      <c r="B18" s="68">
        <v>1387</v>
      </c>
      <c r="C18" s="68">
        <v>21</v>
      </c>
      <c r="D18" s="68">
        <v>776</v>
      </c>
      <c r="E18" s="68">
        <v>797</v>
      </c>
      <c r="F18" s="68">
        <v>590</v>
      </c>
      <c r="G18" s="69">
        <v>1.514059120403749E-2</v>
      </c>
      <c r="H18" s="69">
        <v>0.55948089401586154</v>
      </c>
      <c r="I18" s="69">
        <v>0.57462148521989909</v>
      </c>
      <c r="J18" s="69">
        <v>0.42537851478010091</v>
      </c>
    </row>
    <row r="19" spans="1:10" x14ac:dyDescent="0.25">
      <c r="A19" s="67" t="s">
        <v>114</v>
      </c>
      <c r="B19" s="68">
        <v>2040</v>
      </c>
      <c r="C19" s="68">
        <v>23</v>
      </c>
      <c r="D19" s="68">
        <v>1300</v>
      </c>
      <c r="E19" s="68">
        <v>1323</v>
      </c>
      <c r="F19" s="68">
        <v>717</v>
      </c>
      <c r="G19" s="69">
        <v>1.1274509803921568E-2</v>
      </c>
      <c r="H19" s="69">
        <v>0.63725490196078427</v>
      </c>
      <c r="I19" s="69">
        <v>0.64852941176470591</v>
      </c>
      <c r="J19" s="69">
        <v>0.35147058823529409</v>
      </c>
    </row>
    <row r="20" spans="1:10" x14ac:dyDescent="0.25">
      <c r="A20" s="67" t="s">
        <v>115</v>
      </c>
      <c r="B20" s="68">
        <v>235</v>
      </c>
      <c r="C20" s="68">
        <v>12</v>
      </c>
      <c r="D20" s="68">
        <v>185</v>
      </c>
      <c r="E20" s="68">
        <v>197</v>
      </c>
      <c r="F20" s="68">
        <v>38</v>
      </c>
      <c r="G20" s="69">
        <v>5.106382978723404E-2</v>
      </c>
      <c r="H20" s="69">
        <v>0.78723404255319152</v>
      </c>
      <c r="I20" s="69">
        <v>0.83829787234042552</v>
      </c>
      <c r="J20" s="69">
        <v>0.16170212765957448</v>
      </c>
    </row>
    <row r="21" spans="1:10" x14ac:dyDescent="0.25">
      <c r="A21" s="67" t="s">
        <v>116</v>
      </c>
      <c r="B21" s="68">
        <v>201</v>
      </c>
      <c r="C21" s="68">
        <v>5</v>
      </c>
      <c r="D21" s="68">
        <v>120</v>
      </c>
      <c r="E21" s="68">
        <v>125</v>
      </c>
      <c r="F21" s="68">
        <v>76</v>
      </c>
      <c r="G21" s="69">
        <v>2.4875621890547265E-2</v>
      </c>
      <c r="H21" s="69">
        <v>0.59701492537313428</v>
      </c>
      <c r="I21" s="69">
        <v>0.62189054726368154</v>
      </c>
      <c r="J21" s="69">
        <v>0.37810945273631841</v>
      </c>
    </row>
    <row r="22" spans="1:10" x14ac:dyDescent="0.25">
      <c r="A22" s="67" t="s">
        <v>117</v>
      </c>
      <c r="B22" s="68">
        <v>450</v>
      </c>
      <c r="C22" s="68">
        <v>11</v>
      </c>
      <c r="D22" s="68">
        <v>323</v>
      </c>
      <c r="E22" s="68">
        <v>334</v>
      </c>
      <c r="F22" s="68">
        <v>116</v>
      </c>
      <c r="G22" s="69">
        <v>2.4444444444444446E-2</v>
      </c>
      <c r="H22" s="69">
        <v>0.71777777777777774</v>
      </c>
      <c r="I22" s="69">
        <v>0.74222222222222223</v>
      </c>
      <c r="J22" s="69">
        <v>0.25777777777777777</v>
      </c>
    </row>
    <row r="23" spans="1:10" x14ac:dyDescent="0.25">
      <c r="A23" s="67" t="s">
        <v>118</v>
      </c>
      <c r="B23" s="68">
        <v>217</v>
      </c>
      <c r="C23" s="68">
        <v>8</v>
      </c>
      <c r="D23" s="68">
        <v>209</v>
      </c>
      <c r="E23" s="68">
        <v>217</v>
      </c>
      <c r="F23" s="68">
        <v>0</v>
      </c>
      <c r="G23" s="69">
        <v>3.6866359447004608E-2</v>
      </c>
      <c r="H23" s="69">
        <v>0.96313364055299544</v>
      </c>
      <c r="I23" s="69">
        <v>1</v>
      </c>
      <c r="J23" s="69">
        <v>0</v>
      </c>
    </row>
    <row r="24" spans="1:10" x14ac:dyDescent="0.25">
      <c r="A24" s="67" t="s">
        <v>119</v>
      </c>
      <c r="B24" s="68">
        <v>344</v>
      </c>
      <c r="C24" s="68">
        <v>10</v>
      </c>
      <c r="D24" s="68">
        <v>214</v>
      </c>
      <c r="E24" s="68">
        <v>224</v>
      </c>
      <c r="F24" s="68">
        <v>120</v>
      </c>
      <c r="G24" s="69">
        <v>2.9069767441860465E-2</v>
      </c>
      <c r="H24" s="69">
        <v>0.62209302325581395</v>
      </c>
      <c r="I24" s="69">
        <v>0.65116279069767447</v>
      </c>
      <c r="J24" s="69">
        <v>0.34883720930232559</v>
      </c>
    </row>
    <row r="25" spans="1:10" x14ac:dyDescent="0.25">
      <c r="A25" s="67" t="s">
        <v>120</v>
      </c>
      <c r="B25" s="68">
        <v>3445</v>
      </c>
      <c r="C25" s="68">
        <v>86</v>
      </c>
      <c r="D25" s="68">
        <v>2444</v>
      </c>
      <c r="E25" s="68">
        <v>2530</v>
      </c>
      <c r="F25" s="68">
        <v>915</v>
      </c>
      <c r="G25" s="69">
        <v>2.4963715529753266E-2</v>
      </c>
      <c r="H25" s="69">
        <v>0.7094339622641509</v>
      </c>
      <c r="I25" s="69">
        <v>0.73439767779390419</v>
      </c>
      <c r="J25" s="69">
        <v>0.26560232220609581</v>
      </c>
    </row>
    <row r="26" spans="1:10" x14ac:dyDescent="0.25">
      <c r="A26" s="67" t="s">
        <v>121</v>
      </c>
      <c r="B26" s="68">
        <v>1272</v>
      </c>
      <c r="C26" s="68">
        <v>51</v>
      </c>
      <c r="D26" s="68">
        <v>722</v>
      </c>
      <c r="E26" s="68">
        <v>773</v>
      </c>
      <c r="F26" s="68">
        <v>499</v>
      </c>
      <c r="G26" s="69">
        <v>4.0094339622641507E-2</v>
      </c>
      <c r="H26" s="69">
        <v>0.5676100628930818</v>
      </c>
      <c r="I26" s="69">
        <v>0.60770440251572322</v>
      </c>
      <c r="J26" s="69">
        <v>0.39229559748427673</v>
      </c>
    </row>
    <row r="27" spans="1:10" x14ac:dyDescent="0.25">
      <c r="A27" s="67" t="s">
        <v>122</v>
      </c>
      <c r="B27" s="68">
        <v>1214</v>
      </c>
      <c r="C27" s="68">
        <v>33</v>
      </c>
      <c r="D27" s="68">
        <v>936</v>
      </c>
      <c r="E27" s="68">
        <v>969</v>
      </c>
      <c r="F27" s="68">
        <v>245</v>
      </c>
      <c r="G27" s="69">
        <v>2.7182866556836903E-2</v>
      </c>
      <c r="H27" s="69">
        <v>0.771004942339374</v>
      </c>
      <c r="I27" s="69">
        <v>0.79818780889621088</v>
      </c>
      <c r="J27" s="69">
        <v>0.20181219110378912</v>
      </c>
    </row>
    <row r="28" spans="1:10" x14ac:dyDescent="0.25">
      <c r="A28" s="67" t="s">
        <v>123</v>
      </c>
      <c r="B28" s="68">
        <v>683</v>
      </c>
      <c r="C28" s="68">
        <v>11</v>
      </c>
      <c r="D28" s="68">
        <v>432</v>
      </c>
      <c r="E28" s="68">
        <v>443</v>
      </c>
      <c r="F28" s="68">
        <v>240</v>
      </c>
      <c r="G28" s="69">
        <v>1.6105417276720352E-2</v>
      </c>
      <c r="H28" s="69">
        <v>0.63250366032210836</v>
      </c>
      <c r="I28" s="69">
        <v>0.64860907759882869</v>
      </c>
      <c r="J28" s="69">
        <v>0.35139092240117131</v>
      </c>
    </row>
    <row r="29" spans="1:10" ht="15.75" thickBot="1" x14ac:dyDescent="0.3">
      <c r="A29" s="75" t="s">
        <v>95</v>
      </c>
      <c r="B29" s="76">
        <v>19944</v>
      </c>
      <c r="C29" s="76">
        <v>420</v>
      </c>
      <c r="D29" s="76">
        <v>13157</v>
      </c>
      <c r="E29" s="76">
        <v>13577</v>
      </c>
      <c r="F29" s="76">
        <v>6367</v>
      </c>
      <c r="G29" s="77">
        <v>2.1058965102286401E-2</v>
      </c>
      <c r="H29" s="77">
        <v>0.65969715202567192</v>
      </c>
      <c r="I29" s="77">
        <v>0.68075611712795825</v>
      </c>
      <c r="J29" s="78">
        <v>0.3192438828720417</v>
      </c>
    </row>
    <row r="30" spans="1:10" ht="15.75" thickTop="1" x14ac:dyDescent="0.25"/>
    <row r="31" spans="1:10" x14ac:dyDescent="0.25">
      <c r="A31" s="81" t="s">
        <v>133</v>
      </c>
    </row>
    <row r="32" spans="1:10" x14ac:dyDescent="0.25">
      <c r="A32" s="82" t="s">
        <v>134</v>
      </c>
    </row>
    <row r="33" spans="1:1" x14ac:dyDescent="0.25">
      <c r="A33" s="82" t="s">
        <v>135</v>
      </c>
    </row>
    <row r="34" spans="1:1" x14ac:dyDescent="0.25">
      <c r="A34" s="79"/>
    </row>
    <row r="35" spans="1:1" x14ac:dyDescent="0.25">
      <c r="A35" s="83" t="s">
        <v>136</v>
      </c>
    </row>
    <row r="36" spans="1:1" x14ac:dyDescent="0.25">
      <c r="A36" s="80" t="s">
        <v>137</v>
      </c>
    </row>
    <row r="37" spans="1:1" x14ac:dyDescent="0.25">
      <c r="A37" s="80" t="s">
        <v>138</v>
      </c>
    </row>
    <row r="38" spans="1:1" x14ac:dyDescent="0.25">
      <c r="A38" s="80" t="s">
        <v>139</v>
      </c>
    </row>
    <row r="39" spans="1:1" x14ac:dyDescent="0.25">
      <c r="A39" s="80" t="s">
        <v>140</v>
      </c>
    </row>
    <row r="40" spans="1:1" x14ac:dyDescent="0.25">
      <c r="A40" s="80" t="s">
        <v>141</v>
      </c>
    </row>
    <row r="41" spans="1:1" x14ac:dyDescent="0.25">
      <c r="A41" s="80" t="s">
        <v>142</v>
      </c>
    </row>
    <row r="42" spans="1:1" x14ac:dyDescent="0.25">
      <c r="A42" s="80" t="s">
        <v>143</v>
      </c>
    </row>
    <row r="43" spans="1:1" x14ac:dyDescent="0.25">
      <c r="A43" s="80" t="s">
        <v>144</v>
      </c>
    </row>
    <row r="44" spans="1:1" x14ac:dyDescent="0.25">
      <c r="A44" s="80" t="s">
        <v>145</v>
      </c>
    </row>
    <row r="47" spans="1:1" x14ac:dyDescent="0.25">
      <c r="A47" s="80" t="s">
        <v>146</v>
      </c>
    </row>
  </sheetData>
  <mergeCells count="1">
    <mergeCell ref="A1:J1"/>
  </mergeCells>
  <pageMargins left="0.7" right="0.7" top="0.75" bottom="0.75" header="0.3" footer="0.3"/>
  <pageSetup scale="52" orientation="landscape" r:id="rId1"/>
  <headerFooter>
    <oddFooter xml:space="preserve">&amp;L&amp;"-,Italic"&amp;K4D4D4DThe model dashboards and reports have been provided by AHDI and AHIMA as part of the Quality Assurance for Clinician-Created Documentation Resource Kit. The sample charts were contributed by TQ Audit.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BC9D527D058140BE708BEA3EF8F648" ma:contentTypeVersion="18" ma:contentTypeDescription="Create a new document." ma:contentTypeScope="" ma:versionID="5bff88e6ad33b58ec26fd08b8a7334ec">
  <xsd:schema xmlns:xsd="http://www.w3.org/2001/XMLSchema" xmlns:xs="http://www.w3.org/2001/XMLSchema" xmlns:p="http://schemas.microsoft.com/office/2006/metadata/properties" xmlns:ns2="fd3ccbfb-63a2-4d9d-89db-181f2ebe3ca4" xmlns:ns3="6cbc3fe9-880c-4bac-a25d-93bec803a05c" targetNamespace="http://schemas.microsoft.com/office/2006/metadata/properties" ma:root="true" ma:fieldsID="f543a0bd1c75a4a06b9a71cd49581b98" ns2:_="" ns3:_="">
    <xsd:import namespace="fd3ccbfb-63a2-4d9d-89db-181f2ebe3ca4"/>
    <xsd:import namespace="6cbc3fe9-880c-4bac-a25d-93bec803a05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ccbfb-63a2-4d9d-89db-181f2ebe3c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bf925b0-80ff-4fb2-8183-6791592a5834}" ma:internalName="TaxCatchAll" ma:showField="CatchAllData" ma:web="fd3ccbfb-63a2-4d9d-89db-181f2ebe3c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c3fe9-880c-4bac-a25d-93bec803a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f2bad50-181e-4294-8375-ca84b7c1e3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bc3fe9-880c-4bac-a25d-93bec803a05c">
      <Terms xmlns="http://schemas.microsoft.com/office/infopath/2007/PartnerControls"/>
    </lcf76f155ced4ddcb4097134ff3c332f>
    <TaxCatchAll xmlns="fd3ccbfb-63a2-4d9d-89db-181f2ebe3ca4" xsi:nil="true"/>
  </documentManagement>
</p:properties>
</file>

<file path=customXml/itemProps1.xml><?xml version="1.0" encoding="utf-8"?>
<ds:datastoreItem xmlns:ds="http://schemas.openxmlformats.org/officeDocument/2006/customXml" ds:itemID="{BACA59CF-FECA-44D9-9F8C-A0C749BC4BBD}"/>
</file>

<file path=customXml/itemProps2.xml><?xml version="1.0" encoding="utf-8"?>
<ds:datastoreItem xmlns:ds="http://schemas.openxmlformats.org/officeDocument/2006/customXml" ds:itemID="{4EF31D30-3BE3-4F65-AE9E-4E1060607403}"/>
</file>

<file path=customXml/itemProps3.xml><?xml version="1.0" encoding="utf-8"?>
<ds:datastoreItem xmlns:ds="http://schemas.openxmlformats.org/officeDocument/2006/customXml" ds:itemID="{00038926-18B3-40B6-85C5-66C5FDAE1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Monthly C-Suite Report Sample</vt:lpstr>
      <vt:lpstr>Quarterly Report Sample</vt:lpstr>
      <vt:lpstr>Annual Report Sample</vt:lpstr>
      <vt:lpstr>Annual Data Sample Charts</vt:lpstr>
      <vt:lpstr>Sample Error Rates by Account</vt:lpstr>
      <vt:lpstr>'Annual Report Sample'!Print_Area</vt:lpstr>
      <vt:lpstr>'Monthly C-Suite Report Sample'!Print_Area</vt:lpstr>
    </vt:vector>
  </TitlesOfParts>
  <Company>UC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vomek</dc:creator>
  <cp:lastModifiedBy>Sheila Guston (sguston@ahdionline.org)</cp:lastModifiedBy>
  <cp:lastPrinted>2014-06-24T20:16:38Z</cp:lastPrinted>
  <dcterms:created xsi:type="dcterms:W3CDTF">2013-02-11T01:09:54Z</dcterms:created>
  <dcterms:modified xsi:type="dcterms:W3CDTF">2024-03-25T18:30:15Z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0x01010028BC9D527D058140BE708BEA3EF8F648</vt:lpwstr>
  </property>
</Properties>
</file>